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rphipps\Desktop\SRL Link FIles\"/>
    </mc:Choice>
  </mc:AlternateContent>
  <xr:revisionPtr revIDLastSave="0" documentId="8_{23522064-98AF-4AD5-ACD2-2BE3ADC5CA8B}" xr6:coauthVersionLast="45" xr6:coauthVersionMax="45" xr10:uidLastSave="{00000000-0000-0000-0000-000000000000}"/>
  <bookViews>
    <workbookView xWindow="-120" yWindow="-120" windowWidth="29040" windowHeight="15840" tabRatio="831" xr2:uid="{00000000-000D-0000-FFFF-FFFF00000000}"/>
  </bookViews>
  <sheets>
    <sheet name="Case-Level Report Instructions" sheetId="12" r:id="rId1"/>
    <sheet name="Case-Level Model - Monthly" sheetId="1" r:id="rId2"/>
    <sheet name="Charts - Monthly Case-Level" sheetId="8" r:id="rId3"/>
    <sheet name="Case-Level Model - Quarterly" sheetId="5" r:id="rId4"/>
    <sheet name="Charts - Quarterly C-L" sheetId="9" r:id="rId5"/>
    <sheet name="Case-Level Model - Annual" sheetId="6" r:id="rId6"/>
    <sheet name="Charts - Annual Civil" sheetId="10" r:id="rId7"/>
    <sheet name="Charts - Annual DR" sheetId="11" r:id="rId8"/>
  </sheets>
  <definedNames>
    <definedName name="_xlnm.Print_Area" localSheetId="5">'Case-Level Model - Annual'!$A$5:$H$60</definedName>
    <definedName name="_xlnm.Print_Area" localSheetId="1">'Case-Level Model - Monthly'!$E$9:$BC$60</definedName>
    <definedName name="_xlnm.Print_Area" localSheetId="3">'Case-Level Model - Quarterly'!$A$8:$X$59</definedName>
    <definedName name="_xlnm.Print_Area" localSheetId="6">'Charts - Annual Civil'!$B$11:$J$82</definedName>
    <definedName name="_xlnm.Print_Area" localSheetId="7">'Charts - Annual DR'!$B$4:$L$24</definedName>
    <definedName name="_xlnm.Print_Area" localSheetId="2">'Charts - Monthly Case-Level'!$B$5:$N$58</definedName>
    <definedName name="_xlnm.Print_Area" localSheetId="4">'Charts - Quarterly C-L'!$B$5:$M$58</definedName>
    <definedName name="_xlnm.Print_Titles" localSheetId="5">'Case-Level Model - Annual'!$1:$4</definedName>
    <definedName name="_xlnm.Print_Titles" localSheetId="1">'Case-Level Model - Monthly'!$A:$D,'Case-Level Model - Monthly'!$1:$8</definedName>
    <definedName name="_xlnm.Print_Titles" localSheetId="3">'Case-Level Model - Quarterly'!$1:$7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0" l="1"/>
  <c r="G31" i="6"/>
  <c r="G7" i="10" s="1"/>
  <c r="U30" i="5"/>
  <c r="W30" i="5" s="1"/>
  <c r="V30" i="5"/>
  <c r="W43" i="1"/>
  <c r="W42" i="1"/>
  <c r="W41" i="1"/>
  <c r="W40" i="1"/>
  <c r="W39" i="1"/>
  <c r="W38" i="1"/>
  <c r="W37" i="1"/>
  <c r="W36" i="1"/>
  <c r="W35" i="1"/>
  <c r="W34" i="1"/>
  <c r="W33" i="1"/>
  <c r="W32" i="1"/>
  <c r="W31" i="1"/>
  <c r="W30" i="1"/>
  <c r="W29" i="1"/>
  <c r="W28" i="1"/>
  <c r="W27" i="1"/>
  <c r="W26" i="1"/>
  <c r="W25" i="1"/>
  <c r="W24" i="1"/>
  <c r="W23" i="1"/>
  <c r="W22" i="1"/>
  <c r="W21" i="1"/>
  <c r="W20" i="1"/>
  <c r="W19" i="1"/>
  <c r="W18" i="1"/>
  <c r="BA31" i="1"/>
  <c r="BB31" i="1"/>
  <c r="BC31" i="1" s="1"/>
  <c r="AY31" i="1"/>
  <c r="AU31" i="1"/>
  <c r="AQ31" i="1"/>
  <c r="AM31" i="1"/>
  <c r="AM32" i="1"/>
  <c r="AI31" i="1"/>
  <c r="AI32" i="1"/>
  <c r="AE31" i="1"/>
  <c r="AE32" i="1"/>
  <c r="AA31" i="1"/>
  <c r="S31" i="1"/>
  <c r="O31" i="1"/>
  <c r="K31" i="1"/>
  <c r="G31" i="1"/>
  <c r="S30" i="5"/>
  <c r="O30" i="5"/>
  <c r="K30" i="5"/>
  <c r="G30" i="5"/>
  <c r="AA46" i="1" l="1"/>
  <c r="V54" i="5"/>
  <c r="U54" i="5"/>
  <c r="V53" i="5"/>
  <c r="U53" i="5"/>
  <c r="V52" i="5"/>
  <c r="U52" i="5"/>
  <c r="V51" i="5"/>
  <c r="W51" i="5" s="1"/>
  <c r="U51" i="5"/>
  <c r="V50" i="5"/>
  <c r="U50" i="5"/>
  <c r="V49" i="5"/>
  <c r="U49" i="5"/>
  <c r="V48" i="5"/>
  <c r="U48" i="5"/>
  <c r="V47" i="5"/>
  <c r="W47" i="5" s="1"/>
  <c r="U47" i="5"/>
  <c r="V46" i="5"/>
  <c r="U46" i="5"/>
  <c r="V45" i="5"/>
  <c r="U45" i="5"/>
  <c r="V42" i="5"/>
  <c r="U42" i="5"/>
  <c r="V41" i="5"/>
  <c r="U41" i="5"/>
  <c r="V40" i="5"/>
  <c r="U40" i="5"/>
  <c r="V39" i="5"/>
  <c r="W39" i="5" s="1"/>
  <c r="U39" i="5"/>
  <c r="V38" i="5"/>
  <c r="U38" i="5"/>
  <c r="W38" i="5" s="1"/>
  <c r="V37" i="5"/>
  <c r="U37" i="5"/>
  <c r="V36" i="5"/>
  <c r="W36" i="5" s="1"/>
  <c r="U36" i="5"/>
  <c r="V35" i="5"/>
  <c r="W35" i="5" s="1"/>
  <c r="U35" i="5"/>
  <c r="V34" i="5"/>
  <c r="U34" i="5"/>
  <c r="V33" i="5"/>
  <c r="U33" i="5"/>
  <c r="V32" i="5"/>
  <c r="W32" i="5" s="1"/>
  <c r="U32" i="5"/>
  <c r="V31" i="5"/>
  <c r="U31" i="5"/>
  <c r="V29" i="5"/>
  <c r="U29" i="5"/>
  <c r="V28" i="5"/>
  <c r="U28" i="5"/>
  <c r="V27" i="5"/>
  <c r="W27" i="5" s="1"/>
  <c r="U27" i="5"/>
  <c r="V26" i="5"/>
  <c r="U26" i="5"/>
  <c r="V25" i="5"/>
  <c r="U25" i="5"/>
  <c r="W25" i="5" s="1"/>
  <c r="V24" i="5"/>
  <c r="U24" i="5"/>
  <c r="V23" i="5"/>
  <c r="U23" i="5"/>
  <c r="V22" i="5"/>
  <c r="W22" i="5" s="1"/>
  <c r="U22" i="5"/>
  <c r="V21" i="5"/>
  <c r="U21" i="5"/>
  <c r="V20" i="5"/>
  <c r="U20" i="5"/>
  <c r="V19" i="5"/>
  <c r="U19" i="5"/>
  <c r="V18" i="5"/>
  <c r="W18" i="5" s="1"/>
  <c r="U18" i="5"/>
  <c r="V17" i="5"/>
  <c r="U17" i="5"/>
  <c r="V16" i="5"/>
  <c r="U16" i="5"/>
  <c r="V15" i="5"/>
  <c r="U15" i="5"/>
  <c r="V14" i="5"/>
  <c r="W14" i="5" s="1"/>
  <c r="U14" i="5"/>
  <c r="V13" i="5"/>
  <c r="U13" i="5"/>
  <c r="V12" i="5"/>
  <c r="U12" i="5"/>
  <c r="V11" i="5"/>
  <c r="W11" i="5" s="1"/>
  <c r="U11" i="5"/>
  <c r="V10" i="5"/>
  <c r="U10" i="5"/>
  <c r="V9" i="5"/>
  <c r="U9" i="5"/>
  <c r="V8" i="5"/>
  <c r="V43" i="5" s="1"/>
  <c r="U8" i="5"/>
  <c r="W34" i="5"/>
  <c r="W31" i="5"/>
  <c r="W19" i="5"/>
  <c r="W15" i="5"/>
  <c r="W9" i="5" l="1"/>
  <c r="W17" i="5"/>
  <c r="W21" i="5"/>
  <c r="W42" i="5"/>
  <c r="U55" i="5"/>
  <c r="V55" i="5"/>
  <c r="W49" i="5"/>
  <c r="W13" i="5"/>
  <c r="W23" i="5"/>
  <c r="W29" i="5"/>
  <c r="W40" i="5"/>
  <c r="W46" i="5"/>
  <c r="W48" i="5"/>
  <c r="W50" i="5"/>
  <c r="W52" i="5"/>
  <c r="W54" i="5"/>
  <c r="W10" i="5"/>
  <c r="W12" i="5"/>
  <c r="W16" i="5"/>
  <c r="W20" i="5"/>
  <c r="W24" i="5"/>
  <c r="W26" i="5"/>
  <c r="W28" i="5"/>
  <c r="W33" i="5"/>
  <c r="W37" i="5"/>
  <c r="W41" i="5"/>
  <c r="W53" i="5"/>
  <c r="W55" i="5"/>
  <c r="F3" i="9" s="1"/>
  <c r="W45" i="5"/>
  <c r="W8" i="5"/>
  <c r="U43" i="5"/>
  <c r="U57" i="5" s="1"/>
  <c r="V57" i="5"/>
  <c r="BB55" i="1"/>
  <c r="BC55" i="1" s="1"/>
  <c r="BA55" i="1"/>
  <c r="BB54" i="1"/>
  <c r="BA54" i="1"/>
  <c r="BB53" i="1"/>
  <c r="BC53" i="1" s="1"/>
  <c r="BA53" i="1"/>
  <c r="BB52" i="1"/>
  <c r="BA52" i="1"/>
  <c r="BC52" i="1" s="1"/>
  <c r="BB51" i="1"/>
  <c r="BC51" i="1" s="1"/>
  <c r="BA51" i="1"/>
  <c r="BB50" i="1"/>
  <c r="BA50" i="1"/>
  <c r="BB49" i="1"/>
  <c r="BC49" i="1" s="1"/>
  <c r="BA49" i="1"/>
  <c r="BB48" i="1"/>
  <c r="BA48" i="1"/>
  <c r="BC48" i="1" s="1"/>
  <c r="BB47" i="1"/>
  <c r="BC47" i="1" s="1"/>
  <c r="BA47" i="1"/>
  <c r="BB46" i="1"/>
  <c r="BA46" i="1"/>
  <c r="BA56" i="1" s="1"/>
  <c r="BB43" i="1"/>
  <c r="BA43" i="1"/>
  <c r="BB42" i="1"/>
  <c r="BA42" i="1"/>
  <c r="BC42" i="1" s="1"/>
  <c r="BB41" i="1"/>
  <c r="BA41" i="1"/>
  <c r="BB40" i="1"/>
  <c r="BA40" i="1"/>
  <c r="BB39" i="1"/>
  <c r="BA39" i="1"/>
  <c r="BB38" i="1"/>
  <c r="BA38" i="1"/>
  <c r="BB37" i="1"/>
  <c r="BA37" i="1"/>
  <c r="BB36" i="1"/>
  <c r="BA36" i="1"/>
  <c r="BB35" i="1"/>
  <c r="BA35" i="1"/>
  <c r="BB34" i="1"/>
  <c r="BA34" i="1"/>
  <c r="BB33" i="1"/>
  <c r="BA33" i="1"/>
  <c r="BB32" i="1"/>
  <c r="BA32" i="1"/>
  <c r="BB30" i="1"/>
  <c r="BA30" i="1"/>
  <c r="BB29" i="1"/>
  <c r="BA29" i="1"/>
  <c r="BB28" i="1"/>
  <c r="BC28" i="1" s="1"/>
  <c r="BA28" i="1"/>
  <c r="BB27" i="1"/>
  <c r="BA27" i="1"/>
  <c r="BB26" i="1"/>
  <c r="BA26" i="1"/>
  <c r="BB25" i="1"/>
  <c r="BA25" i="1"/>
  <c r="BB24" i="1"/>
  <c r="BA24" i="1"/>
  <c r="BB23" i="1"/>
  <c r="BA23" i="1"/>
  <c r="BB22" i="1"/>
  <c r="BA22" i="1"/>
  <c r="BB21" i="1"/>
  <c r="BA21" i="1"/>
  <c r="BB20" i="1"/>
  <c r="BA20" i="1"/>
  <c r="BB19" i="1"/>
  <c r="BA19" i="1"/>
  <c r="BB18" i="1"/>
  <c r="BA18" i="1"/>
  <c r="BB17" i="1"/>
  <c r="BA17" i="1"/>
  <c r="BB16" i="1"/>
  <c r="BA16" i="1"/>
  <c r="BB15" i="1"/>
  <c r="BA15" i="1"/>
  <c r="BB14" i="1"/>
  <c r="BA14" i="1"/>
  <c r="BB13" i="1"/>
  <c r="BA13" i="1"/>
  <c r="BB12" i="1"/>
  <c r="BC12" i="1" s="1"/>
  <c r="BA12" i="1"/>
  <c r="BB11" i="1"/>
  <c r="BA11" i="1"/>
  <c r="BB10" i="1"/>
  <c r="BA10" i="1"/>
  <c r="AM9" i="1"/>
  <c r="BB9" i="1"/>
  <c r="BA9" i="1"/>
  <c r="BC25" i="1"/>
  <c r="BC17" i="1" l="1"/>
  <c r="BC34" i="1"/>
  <c r="BC50" i="1"/>
  <c r="BC54" i="1"/>
  <c r="BC16" i="1"/>
  <c r="BC20" i="1"/>
  <c r="BC24" i="1"/>
  <c r="BC33" i="1"/>
  <c r="BC37" i="1"/>
  <c r="BC41" i="1"/>
  <c r="BC11" i="1"/>
  <c r="BC15" i="1"/>
  <c r="BC19" i="1"/>
  <c r="BC23" i="1"/>
  <c r="BC27" i="1"/>
  <c r="BC32" i="1"/>
  <c r="BC36" i="1"/>
  <c r="BC40" i="1"/>
  <c r="BC46" i="1"/>
  <c r="BB56" i="1"/>
  <c r="BC56" i="1" s="1"/>
  <c r="N3" i="8" s="1"/>
  <c r="W57" i="5"/>
  <c r="F4" i="9" s="1"/>
  <c r="W43" i="5"/>
  <c r="F2" i="9" s="1"/>
  <c r="BC13" i="1"/>
  <c r="BC21" i="1"/>
  <c r="BC29" i="1"/>
  <c r="BC38" i="1"/>
  <c r="BC10" i="1"/>
  <c r="BC14" i="1"/>
  <c r="BC18" i="1"/>
  <c r="BC22" i="1"/>
  <c r="BC26" i="1"/>
  <c r="BC30" i="1"/>
  <c r="BC35" i="1"/>
  <c r="BC39" i="1"/>
  <c r="BC43" i="1"/>
  <c r="BB44" i="1"/>
  <c r="BB58" i="1" s="1"/>
  <c r="BC9" i="1"/>
  <c r="BA44" i="1"/>
  <c r="BA58" i="1" s="1"/>
  <c r="G16" i="6"/>
  <c r="I3" i="10" s="1"/>
  <c r="S15" i="5"/>
  <c r="O15" i="5"/>
  <c r="K15" i="5"/>
  <c r="G15" i="5"/>
  <c r="AY53" i="1"/>
  <c r="AY54" i="1"/>
  <c r="AY55" i="1"/>
  <c r="AU53" i="1"/>
  <c r="AU54" i="1"/>
  <c r="AU55" i="1"/>
  <c r="AQ53" i="1"/>
  <c r="AQ54" i="1"/>
  <c r="AQ55" i="1"/>
  <c r="AM53" i="1"/>
  <c r="AM54" i="1"/>
  <c r="AM55" i="1"/>
  <c r="AI53" i="1"/>
  <c r="AI54" i="1"/>
  <c r="AI55" i="1"/>
  <c r="AE53" i="1"/>
  <c r="AE54" i="1"/>
  <c r="AE55" i="1"/>
  <c r="AA53" i="1"/>
  <c r="AA54" i="1"/>
  <c r="AA55" i="1"/>
  <c r="W53" i="1"/>
  <c r="W54" i="1"/>
  <c r="W55" i="1"/>
  <c r="S53" i="1"/>
  <c r="S54" i="1"/>
  <c r="S55" i="1"/>
  <c r="O53" i="1"/>
  <c r="O54" i="1"/>
  <c r="O55" i="1"/>
  <c r="K53" i="1"/>
  <c r="K54" i="1"/>
  <c r="K55" i="1"/>
  <c r="G53" i="1"/>
  <c r="G54" i="1"/>
  <c r="G55" i="1"/>
  <c r="AY18" i="1"/>
  <c r="AY19" i="1"/>
  <c r="AY20" i="1"/>
  <c r="AY21" i="1"/>
  <c r="AY22" i="1"/>
  <c r="AY23" i="1"/>
  <c r="AY24" i="1"/>
  <c r="AY25" i="1"/>
  <c r="AY26" i="1"/>
  <c r="AY27" i="1"/>
  <c r="AY28" i="1"/>
  <c r="AY29" i="1"/>
  <c r="AY30" i="1"/>
  <c r="AY32" i="1"/>
  <c r="AY33" i="1"/>
  <c r="AY34" i="1"/>
  <c r="AY35" i="1"/>
  <c r="AY36" i="1"/>
  <c r="AY37" i="1"/>
  <c r="AY38" i="1"/>
  <c r="AY39" i="1"/>
  <c r="AY40" i="1"/>
  <c r="AY41" i="1"/>
  <c r="AY42" i="1"/>
  <c r="AY43" i="1"/>
  <c r="AU18" i="1"/>
  <c r="AU19" i="1"/>
  <c r="AU20" i="1"/>
  <c r="AU21" i="1"/>
  <c r="AU22" i="1"/>
  <c r="AU23" i="1"/>
  <c r="AU24" i="1"/>
  <c r="AU25" i="1"/>
  <c r="AU26" i="1"/>
  <c r="AU27" i="1"/>
  <c r="AU28" i="1"/>
  <c r="AU29" i="1"/>
  <c r="AU30" i="1"/>
  <c r="AU32" i="1"/>
  <c r="AU33" i="1"/>
  <c r="AU34" i="1"/>
  <c r="AU35" i="1"/>
  <c r="AU36" i="1"/>
  <c r="AU37" i="1"/>
  <c r="AU38" i="1"/>
  <c r="AU39" i="1"/>
  <c r="AU40" i="1"/>
  <c r="AU41" i="1"/>
  <c r="AU42" i="1"/>
  <c r="AU43" i="1"/>
  <c r="AQ18" i="1"/>
  <c r="AQ19" i="1"/>
  <c r="AQ20" i="1"/>
  <c r="AQ21" i="1"/>
  <c r="AQ22" i="1"/>
  <c r="AQ23" i="1"/>
  <c r="AQ24" i="1"/>
  <c r="AQ25" i="1"/>
  <c r="AQ26" i="1"/>
  <c r="AQ27" i="1"/>
  <c r="AQ28" i="1"/>
  <c r="AQ29" i="1"/>
  <c r="AQ30" i="1"/>
  <c r="AQ32" i="1"/>
  <c r="AQ33" i="1"/>
  <c r="AQ34" i="1"/>
  <c r="AQ35" i="1"/>
  <c r="AQ36" i="1"/>
  <c r="AQ37" i="1"/>
  <c r="AQ38" i="1"/>
  <c r="AQ39" i="1"/>
  <c r="AQ40" i="1"/>
  <c r="AQ41" i="1"/>
  <c r="AQ42" i="1"/>
  <c r="AQ43" i="1"/>
  <c r="AM18" i="1"/>
  <c r="AM19" i="1"/>
  <c r="AM20" i="1"/>
  <c r="AM21" i="1"/>
  <c r="AM22" i="1"/>
  <c r="AM23" i="1"/>
  <c r="AM24" i="1"/>
  <c r="AM25" i="1"/>
  <c r="AM26" i="1"/>
  <c r="AM27" i="1"/>
  <c r="AM28" i="1"/>
  <c r="AM29" i="1"/>
  <c r="AM30" i="1"/>
  <c r="AM33" i="1"/>
  <c r="AM34" i="1"/>
  <c r="AM35" i="1"/>
  <c r="AM36" i="1"/>
  <c r="AM37" i="1"/>
  <c r="AM38" i="1"/>
  <c r="AM39" i="1"/>
  <c r="AM40" i="1"/>
  <c r="AM41" i="1"/>
  <c r="AM42" i="1"/>
  <c r="AM43" i="1"/>
  <c r="AI18" i="1"/>
  <c r="AI19" i="1"/>
  <c r="AI20" i="1"/>
  <c r="AI21" i="1"/>
  <c r="AI22" i="1"/>
  <c r="AI23" i="1"/>
  <c r="AI24" i="1"/>
  <c r="AI25" i="1"/>
  <c r="AI26" i="1"/>
  <c r="AI27" i="1"/>
  <c r="AI28" i="1"/>
  <c r="AI29" i="1"/>
  <c r="AI30" i="1"/>
  <c r="AI33" i="1"/>
  <c r="AI34" i="1"/>
  <c r="AI35" i="1"/>
  <c r="AI36" i="1"/>
  <c r="AI37" i="1"/>
  <c r="AI38" i="1"/>
  <c r="AI39" i="1"/>
  <c r="AI40" i="1"/>
  <c r="AI41" i="1"/>
  <c r="AI42" i="1"/>
  <c r="AI43" i="1"/>
  <c r="AE18" i="1"/>
  <c r="AE19" i="1"/>
  <c r="AE20" i="1"/>
  <c r="AE21" i="1"/>
  <c r="AE22" i="1"/>
  <c r="AE23" i="1"/>
  <c r="AE24" i="1"/>
  <c r="AE25" i="1"/>
  <c r="AE26" i="1"/>
  <c r="AE27" i="1"/>
  <c r="AE28" i="1"/>
  <c r="AE29" i="1"/>
  <c r="AE30" i="1"/>
  <c r="AE33" i="1"/>
  <c r="AE34" i="1"/>
  <c r="AE35" i="1"/>
  <c r="AE36" i="1"/>
  <c r="AE37" i="1"/>
  <c r="AE38" i="1"/>
  <c r="AE39" i="1"/>
  <c r="AE40" i="1"/>
  <c r="AE41" i="1"/>
  <c r="AE42" i="1"/>
  <c r="AE43" i="1"/>
  <c r="AA18" i="1"/>
  <c r="AA19" i="1"/>
  <c r="AA20" i="1"/>
  <c r="AA21" i="1"/>
  <c r="AA22" i="1"/>
  <c r="AA23" i="1"/>
  <c r="AA24" i="1"/>
  <c r="AA25" i="1"/>
  <c r="AA26" i="1"/>
  <c r="AA27" i="1"/>
  <c r="AA28" i="1"/>
  <c r="AA29" i="1"/>
  <c r="AA30" i="1"/>
  <c r="AA32" i="1"/>
  <c r="AA33" i="1"/>
  <c r="AA34" i="1"/>
  <c r="AA35" i="1"/>
  <c r="AA36" i="1"/>
  <c r="AA37" i="1"/>
  <c r="AA38" i="1"/>
  <c r="AA39" i="1"/>
  <c r="AA40" i="1"/>
  <c r="AA41" i="1"/>
  <c r="AA42" i="1"/>
  <c r="AA43" i="1"/>
  <c r="S18" i="1"/>
  <c r="S19" i="1"/>
  <c r="S20" i="1"/>
  <c r="S21" i="1"/>
  <c r="S22" i="1"/>
  <c r="S23" i="1"/>
  <c r="S24" i="1"/>
  <c r="S25" i="1"/>
  <c r="S26" i="1"/>
  <c r="S27" i="1"/>
  <c r="S28" i="1"/>
  <c r="S29" i="1"/>
  <c r="S30" i="1"/>
  <c r="S32" i="1"/>
  <c r="S33" i="1"/>
  <c r="S34" i="1"/>
  <c r="S35" i="1"/>
  <c r="S36" i="1"/>
  <c r="S37" i="1"/>
  <c r="S38" i="1"/>
  <c r="S39" i="1"/>
  <c r="S40" i="1"/>
  <c r="S41" i="1"/>
  <c r="S42" i="1"/>
  <c r="S43" i="1"/>
  <c r="O18" i="1"/>
  <c r="O19" i="1"/>
  <c r="O20" i="1"/>
  <c r="O21" i="1"/>
  <c r="O22" i="1"/>
  <c r="O23" i="1"/>
  <c r="O24" i="1"/>
  <c r="O25" i="1"/>
  <c r="O26" i="1"/>
  <c r="O27" i="1"/>
  <c r="O28" i="1"/>
  <c r="O29" i="1"/>
  <c r="O30" i="1"/>
  <c r="O32" i="1"/>
  <c r="O33" i="1"/>
  <c r="O34" i="1"/>
  <c r="O35" i="1"/>
  <c r="O36" i="1"/>
  <c r="O37" i="1"/>
  <c r="O38" i="1"/>
  <c r="O39" i="1"/>
  <c r="O40" i="1"/>
  <c r="O41" i="1"/>
  <c r="O42" i="1"/>
  <c r="O43" i="1"/>
  <c r="K18" i="1"/>
  <c r="K19" i="1"/>
  <c r="K20" i="1"/>
  <c r="K21" i="1"/>
  <c r="K22" i="1"/>
  <c r="K23" i="1"/>
  <c r="K24" i="1"/>
  <c r="K25" i="1"/>
  <c r="K26" i="1"/>
  <c r="K27" i="1"/>
  <c r="K28" i="1"/>
  <c r="K29" i="1"/>
  <c r="K30" i="1"/>
  <c r="K32" i="1"/>
  <c r="K33" i="1"/>
  <c r="K34" i="1"/>
  <c r="K35" i="1"/>
  <c r="K36" i="1"/>
  <c r="K37" i="1"/>
  <c r="K38" i="1"/>
  <c r="K39" i="1"/>
  <c r="K40" i="1"/>
  <c r="K41" i="1"/>
  <c r="K42" i="1"/>
  <c r="K43" i="1"/>
  <c r="G18" i="1"/>
  <c r="G19" i="1"/>
  <c r="G20" i="1"/>
  <c r="G21" i="1"/>
  <c r="G22" i="1"/>
  <c r="G23" i="1"/>
  <c r="G24" i="1"/>
  <c r="G25" i="1"/>
  <c r="G26" i="1"/>
  <c r="G27" i="1"/>
  <c r="G28" i="1"/>
  <c r="G29" i="1"/>
  <c r="G30" i="1"/>
  <c r="G32" i="1"/>
  <c r="G33" i="1"/>
  <c r="G34" i="1"/>
  <c r="G35" i="1"/>
  <c r="G36" i="1"/>
  <c r="G37" i="1"/>
  <c r="G38" i="1"/>
  <c r="G39" i="1"/>
  <c r="G40" i="1"/>
  <c r="G41" i="1"/>
  <c r="G42" i="1"/>
  <c r="G43" i="1"/>
  <c r="AY16" i="1"/>
  <c r="AU16" i="1"/>
  <c r="AQ16" i="1"/>
  <c r="AM16" i="1"/>
  <c r="AI16" i="1"/>
  <c r="AE16" i="1"/>
  <c r="AA16" i="1"/>
  <c r="W16" i="1"/>
  <c r="S16" i="1"/>
  <c r="O16" i="1"/>
  <c r="K16" i="1"/>
  <c r="G16" i="1"/>
  <c r="BC58" i="1" l="1"/>
  <c r="N4" i="8" s="1"/>
  <c r="BC44" i="1"/>
  <c r="N2" i="8" s="1"/>
  <c r="L1" i="11"/>
  <c r="K1" i="11"/>
  <c r="J1" i="11"/>
  <c r="I1" i="11"/>
  <c r="H1" i="11"/>
  <c r="G1" i="11"/>
  <c r="F1" i="11"/>
  <c r="E1" i="11"/>
  <c r="D1" i="11"/>
  <c r="C1" i="11"/>
  <c r="B1" i="11"/>
  <c r="J8" i="10"/>
  <c r="I8" i="10"/>
  <c r="H8" i="10"/>
  <c r="G8" i="10"/>
  <c r="F8" i="10"/>
  <c r="E8" i="10"/>
  <c r="D8" i="10"/>
  <c r="C8" i="10"/>
  <c r="B8" i="10"/>
  <c r="K6" i="10"/>
  <c r="J6" i="10"/>
  <c r="I6" i="10"/>
  <c r="F4" i="10"/>
  <c r="H6" i="10"/>
  <c r="F6" i="10"/>
  <c r="E6" i="10"/>
  <c r="D6" i="10"/>
  <c r="C6" i="10"/>
  <c r="B6" i="10"/>
  <c r="J4" i="10"/>
  <c r="I4" i="10"/>
  <c r="H4" i="10"/>
  <c r="G4" i="10"/>
  <c r="E4" i="10"/>
  <c r="D4" i="10"/>
  <c r="G53" i="6"/>
  <c r="I2" i="11" s="1"/>
  <c r="G54" i="6"/>
  <c r="J2" i="11" s="1"/>
  <c r="G55" i="6"/>
  <c r="K2" i="11" s="1"/>
  <c r="G19" i="6"/>
  <c r="D5" i="10" s="1"/>
  <c r="G20" i="6"/>
  <c r="E5" i="10" s="1"/>
  <c r="G21" i="6"/>
  <c r="F5" i="10" s="1"/>
  <c r="G22" i="6"/>
  <c r="G5" i="10" s="1"/>
  <c r="G23" i="6"/>
  <c r="H5" i="10" s="1"/>
  <c r="G24" i="6"/>
  <c r="I5" i="10" s="1"/>
  <c r="G25" i="6"/>
  <c r="J5" i="10" s="1"/>
  <c r="G26" i="6"/>
  <c r="B7" i="10" s="1"/>
  <c r="G27" i="6"/>
  <c r="C7" i="10" s="1"/>
  <c r="G28" i="6"/>
  <c r="D7" i="10" s="1"/>
  <c r="G29" i="6"/>
  <c r="E7" i="10" s="1"/>
  <c r="G30" i="6"/>
  <c r="F7" i="10" s="1"/>
  <c r="G32" i="6"/>
  <c r="H7" i="10" s="1"/>
  <c r="G33" i="6"/>
  <c r="I7" i="10" s="1"/>
  <c r="G34" i="6"/>
  <c r="J7" i="10" s="1"/>
  <c r="G35" i="6"/>
  <c r="K7" i="10" s="1"/>
  <c r="G36" i="6"/>
  <c r="B9" i="10" s="1"/>
  <c r="G37" i="6"/>
  <c r="C9" i="10" s="1"/>
  <c r="G38" i="6"/>
  <c r="D9" i="10" s="1"/>
  <c r="G39" i="6"/>
  <c r="E9" i="10" s="1"/>
  <c r="G40" i="6"/>
  <c r="F9" i="10" s="1"/>
  <c r="G41" i="6"/>
  <c r="G9" i="10" s="1"/>
  <c r="G42" i="6"/>
  <c r="H9" i="10" s="1"/>
  <c r="G43" i="6"/>
  <c r="I9" i="10" s="1"/>
  <c r="S52" i="5"/>
  <c r="S53" i="5"/>
  <c r="S54" i="5"/>
  <c r="O52" i="5"/>
  <c r="O53" i="5"/>
  <c r="O54" i="5"/>
  <c r="K52" i="5"/>
  <c r="K53" i="5"/>
  <c r="K54" i="5"/>
  <c r="G52" i="5"/>
  <c r="G53" i="5"/>
  <c r="G54" i="5"/>
  <c r="S18" i="5"/>
  <c r="S19" i="5"/>
  <c r="S20" i="5"/>
  <c r="S21" i="5"/>
  <c r="S22" i="5"/>
  <c r="S23" i="5"/>
  <c r="S24" i="5"/>
  <c r="S25" i="5"/>
  <c r="S26" i="5"/>
  <c r="S27" i="5"/>
  <c r="S28" i="5"/>
  <c r="S29" i="5"/>
  <c r="S31" i="5"/>
  <c r="S32" i="5"/>
  <c r="S33" i="5"/>
  <c r="S34" i="5"/>
  <c r="S35" i="5"/>
  <c r="S36" i="5"/>
  <c r="S37" i="5"/>
  <c r="S38" i="5"/>
  <c r="S39" i="5"/>
  <c r="S40" i="5"/>
  <c r="S41" i="5"/>
  <c r="S42" i="5"/>
  <c r="O18" i="5"/>
  <c r="O19" i="5"/>
  <c r="O20" i="5"/>
  <c r="O21" i="5"/>
  <c r="O22" i="5"/>
  <c r="O23" i="5"/>
  <c r="O24" i="5"/>
  <c r="O25" i="5"/>
  <c r="O26" i="5"/>
  <c r="O27" i="5"/>
  <c r="O28" i="5"/>
  <c r="O29" i="5"/>
  <c r="O31" i="5"/>
  <c r="O32" i="5"/>
  <c r="O33" i="5"/>
  <c r="O34" i="5"/>
  <c r="O35" i="5"/>
  <c r="O36" i="5"/>
  <c r="O37" i="5"/>
  <c r="O38" i="5"/>
  <c r="O39" i="5"/>
  <c r="O40" i="5"/>
  <c r="O41" i="5"/>
  <c r="O42" i="5"/>
  <c r="K18" i="5"/>
  <c r="K19" i="5"/>
  <c r="K20" i="5"/>
  <c r="K21" i="5"/>
  <c r="K22" i="5"/>
  <c r="K23" i="5"/>
  <c r="K24" i="5"/>
  <c r="K25" i="5"/>
  <c r="K26" i="5"/>
  <c r="K27" i="5"/>
  <c r="K28" i="5"/>
  <c r="K29" i="5"/>
  <c r="K31" i="5"/>
  <c r="K32" i="5"/>
  <c r="K33" i="5"/>
  <c r="K34" i="5"/>
  <c r="K35" i="5"/>
  <c r="K36" i="5"/>
  <c r="K37" i="5"/>
  <c r="K38" i="5"/>
  <c r="K39" i="5"/>
  <c r="K40" i="5"/>
  <c r="K41" i="5"/>
  <c r="K42" i="5"/>
  <c r="G18" i="5"/>
  <c r="G19" i="5"/>
  <c r="G20" i="5"/>
  <c r="G21" i="5"/>
  <c r="G22" i="5"/>
  <c r="G23" i="5"/>
  <c r="G24" i="5"/>
  <c r="G25" i="5"/>
  <c r="G26" i="5"/>
  <c r="G27" i="5"/>
  <c r="G28" i="5"/>
  <c r="G29" i="5"/>
  <c r="G31" i="5"/>
  <c r="G32" i="5"/>
  <c r="G33" i="5"/>
  <c r="G34" i="5"/>
  <c r="G35" i="5"/>
  <c r="G36" i="5"/>
  <c r="G37" i="5"/>
  <c r="G38" i="5"/>
  <c r="G39" i="5"/>
  <c r="G40" i="5"/>
  <c r="G41" i="5"/>
  <c r="G42" i="5"/>
  <c r="C4" i="10" l="1"/>
  <c r="B4" i="10"/>
  <c r="H2" i="10"/>
  <c r="G2" i="10"/>
  <c r="F2" i="10"/>
  <c r="E2" i="10"/>
  <c r="D2" i="10"/>
  <c r="C2" i="10"/>
  <c r="B2" i="10"/>
  <c r="F56" i="6"/>
  <c r="E56" i="6"/>
  <c r="F44" i="6"/>
  <c r="E44" i="6"/>
  <c r="G52" i="6"/>
  <c r="H2" i="11" s="1"/>
  <c r="G50" i="6"/>
  <c r="F2" i="11" s="1"/>
  <c r="G49" i="6"/>
  <c r="E2" i="11" s="1"/>
  <c r="G47" i="6"/>
  <c r="C2" i="11" s="1"/>
  <c r="G46" i="6"/>
  <c r="B2" i="11" s="1"/>
  <c r="G17" i="6"/>
  <c r="G15" i="6"/>
  <c r="G13" i="6"/>
  <c r="G12" i="6"/>
  <c r="G10" i="6"/>
  <c r="AY52" i="1"/>
  <c r="AY51" i="1"/>
  <c r="AY50" i="1"/>
  <c r="AU52" i="1"/>
  <c r="AU51" i="1"/>
  <c r="AU50" i="1"/>
  <c r="AQ52" i="1"/>
  <c r="AQ51" i="1"/>
  <c r="AQ50" i="1"/>
  <c r="AM52" i="1"/>
  <c r="AM51" i="1"/>
  <c r="AM50" i="1"/>
  <c r="AI52" i="1"/>
  <c r="AI51" i="1"/>
  <c r="AI50" i="1"/>
  <c r="AE52" i="1"/>
  <c r="AE51" i="1"/>
  <c r="AE50" i="1"/>
  <c r="AA52" i="1"/>
  <c r="AA51" i="1"/>
  <c r="AA50" i="1"/>
  <c r="W52" i="1"/>
  <c r="W51" i="1"/>
  <c r="W50" i="1"/>
  <c r="S52" i="1"/>
  <c r="S51" i="1"/>
  <c r="S50" i="1"/>
  <c r="O52" i="1"/>
  <c r="O51" i="1"/>
  <c r="O50" i="1"/>
  <c r="K52" i="1"/>
  <c r="K51" i="1"/>
  <c r="K50" i="1"/>
  <c r="G52" i="1"/>
  <c r="G51" i="1"/>
  <c r="G50" i="1"/>
  <c r="AY17" i="1"/>
  <c r="AY15" i="1"/>
  <c r="AU17" i="1"/>
  <c r="AU15" i="1"/>
  <c r="AQ17" i="1"/>
  <c r="AQ15" i="1"/>
  <c r="AM17" i="1"/>
  <c r="AM15" i="1"/>
  <c r="AI17" i="1"/>
  <c r="AI15" i="1"/>
  <c r="AE17" i="1"/>
  <c r="AE15" i="1"/>
  <c r="AA17" i="1"/>
  <c r="AA15" i="1"/>
  <c r="W17" i="1"/>
  <c r="W15" i="1"/>
  <c r="S17" i="1"/>
  <c r="S15" i="1"/>
  <c r="O17" i="1"/>
  <c r="O15" i="1"/>
  <c r="K17" i="1"/>
  <c r="K15" i="1"/>
  <c r="G17" i="1"/>
  <c r="S51" i="5"/>
  <c r="S50" i="5"/>
  <c r="S49" i="5"/>
  <c r="O51" i="5"/>
  <c r="O50" i="5"/>
  <c r="O49" i="5"/>
  <c r="K51" i="5"/>
  <c r="K50" i="5"/>
  <c r="K49" i="5"/>
  <c r="G51" i="5"/>
  <c r="G50" i="5"/>
  <c r="G49" i="5"/>
  <c r="R55" i="5"/>
  <c r="Q55" i="5"/>
  <c r="N55" i="5"/>
  <c r="M55" i="5"/>
  <c r="J55" i="5"/>
  <c r="I55" i="5"/>
  <c r="F55" i="5"/>
  <c r="E55" i="5"/>
  <c r="G17" i="5"/>
  <c r="G16" i="5"/>
  <c r="G14" i="5"/>
  <c r="K17" i="5"/>
  <c r="K16" i="5"/>
  <c r="K14" i="5"/>
  <c r="O17" i="5"/>
  <c r="O16" i="5"/>
  <c r="O14" i="5"/>
  <c r="O13" i="5"/>
  <c r="S17" i="5"/>
  <c r="S16" i="5"/>
  <c r="S14" i="5"/>
  <c r="R43" i="5"/>
  <c r="Q43" i="5"/>
  <c r="S46" i="5"/>
  <c r="S45" i="5"/>
  <c r="K45" i="5"/>
  <c r="S13" i="5"/>
  <c r="K10" i="5"/>
  <c r="S8" i="5"/>
  <c r="K8" i="5"/>
  <c r="E43" i="5"/>
  <c r="AX56" i="1"/>
  <c r="AY56" i="1" s="1"/>
  <c r="AW56" i="1"/>
  <c r="AT56" i="1"/>
  <c r="AS56" i="1"/>
  <c r="AP56" i="1"/>
  <c r="AQ56" i="1" s="1"/>
  <c r="AO56" i="1"/>
  <c r="AL56" i="1"/>
  <c r="AK56" i="1"/>
  <c r="AH56" i="1"/>
  <c r="AI56" i="1" s="1"/>
  <c r="AG56" i="1"/>
  <c r="AD56" i="1"/>
  <c r="AC56" i="1"/>
  <c r="Z56" i="1"/>
  <c r="AA56" i="1" s="1"/>
  <c r="Y56" i="1"/>
  <c r="V56" i="1"/>
  <c r="U56" i="1"/>
  <c r="R56" i="1"/>
  <c r="S56" i="1" s="1"/>
  <c r="Q56" i="1"/>
  <c r="N56" i="1"/>
  <c r="M56" i="1"/>
  <c r="J56" i="1"/>
  <c r="I56" i="1"/>
  <c r="F56" i="1"/>
  <c r="E56" i="1"/>
  <c r="G15" i="1"/>
  <c r="AX44" i="1"/>
  <c r="AW44" i="1"/>
  <c r="AT44" i="1"/>
  <c r="AS44" i="1"/>
  <c r="AP44" i="1"/>
  <c r="AO44" i="1"/>
  <c r="AL44" i="1"/>
  <c r="AK44" i="1"/>
  <c r="AH44" i="1"/>
  <c r="AG44" i="1"/>
  <c r="AD44" i="1"/>
  <c r="AC44" i="1"/>
  <c r="Z44" i="1"/>
  <c r="Y44" i="1"/>
  <c r="V44" i="1"/>
  <c r="U44" i="1"/>
  <c r="R44" i="1"/>
  <c r="Q44" i="1"/>
  <c r="N44" i="1"/>
  <c r="M44" i="1"/>
  <c r="J44" i="1"/>
  <c r="I44" i="1"/>
  <c r="F44" i="1"/>
  <c r="E44" i="1"/>
  <c r="AY14" i="1"/>
  <c r="AU14" i="1"/>
  <c r="AQ14" i="1"/>
  <c r="AM14" i="1"/>
  <c r="AI14" i="1"/>
  <c r="AE14" i="1"/>
  <c r="AA14" i="1"/>
  <c r="W14" i="1"/>
  <c r="S14" i="1"/>
  <c r="O14" i="1"/>
  <c r="K14" i="1"/>
  <c r="G14" i="1"/>
  <c r="AY49" i="1"/>
  <c r="AU49" i="1"/>
  <c r="AQ49" i="1"/>
  <c r="AY48" i="1"/>
  <c r="AU48" i="1"/>
  <c r="AQ48" i="1"/>
  <c r="AY47" i="1"/>
  <c r="AU47" i="1"/>
  <c r="AQ47" i="1"/>
  <c r="AY46" i="1"/>
  <c r="AU46" i="1"/>
  <c r="AQ46" i="1"/>
  <c r="AY13" i="1"/>
  <c r="AU13" i="1"/>
  <c r="AQ13" i="1"/>
  <c r="AY12" i="1"/>
  <c r="AU12" i="1"/>
  <c r="AQ12" i="1"/>
  <c r="AY11" i="1"/>
  <c r="AU11" i="1"/>
  <c r="AQ11" i="1"/>
  <c r="AY10" i="1"/>
  <c r="AU10" i="1"/>
  <c r="AQ10" i="1"/>
  <c r="AY9" i="1"/>
  <c r="AU9" i="1"/>
  <c r="AQ9" i="1"/>
  <c r="AM49" i="1"/>
  <c r="AI49" i="1"/>
  <c r="AE49" i="1"/>
  <c r="AM48" i="1"/>
  <c r="AI48" i="1"/>
  <c r="AE48" i="1"/>
  <c r="AM47" i="1"/>
  <c r="AI47" i="1"/>
  <c r="AE47" i="1"/>
  <c r="AM46" i="1"/>
  <c r="AI46" i="1"/>
  <c r="AE46" i="1"/>
  <c r="AM13" i="1"/>
  <c r="AI13" i="1"/>
  <c r="AE13" i="1"/>
  <c r="AM12" i="1"/>
  <c r="AI12" i="1"/>
  <c r="AE12" i="1"/>
  <c r="AM11" i="1"/>
  <c r="AI11" i="1"/>
  <c r="AE11" i="1"/>
  <c r="AM10" i="1"/>
  <c r="AI10" i="1"/>
  <c r="AE10" i="1"/>
  <c r="AI9" i="1"/>
  <c r="AE9" i="1"/>
  <c r="AA49" i="1"/>
  <c r="W49" i="1"/>
  <c r="S49" i="1"/>
  <c r="AA48" i="1"/>
  <c r="W48" i="1"/>
  <c r="S48" i="1"/>
  <c r="AA47" i="1"/>
  <c r="W47" i="1"/>
  <c r="S47" i="1"/>
  <c r="W46" i="1"/>
  <c r="S46" i="1"/>
  <c r="AA13" i="1"/>
  <c r="W13" i="1"/>
  <c r="S13" i="1"/>
  <c r="AA12" i="1"/>
  <c r="W12" i="1"/>
  <c r="S12" i="1"/>
  <c r="AA11" i="1"/>
  <c r="W11" i="1"/>
  <c r="S11" i="1"/>
  <c r="AA10" i="1"/>
  <c r="W10" i="1"/>
  <c r="S10" i="1"/>
  <c r="AA9" i="1"/>
  <c r="W9" i="1"/>
  <c r="S9" i="1"/>
  <c r="O49" i="1"/>
  <c r="K49" i="1"/>
  <c r="G49" i="1"/>
  <c r="O48" i="1"/>
  <c r="K48" i="1"/>
  <c r="G48" i="1"/>
  <c r="O47" i="1"/>
  <c r="K47" i="1"/>
  <c r="G47" i="1"/>
  <c r="O46" i="1"/>
  <c r="K46" i="1"/>
  <c r="G46" i="1"/>
  <c r="O13" i="1"/>
  <c r="O12" i="1"/>
  <c r="O11" i="1"/>
  <c r="O10" i="1"/>
  <c r="O9" i="1"/>
  <c r="K13" i="1"/>
  <c r="K12" i="1"/>
  <c r="K11" i="1"/>
  <c r="K10" i="1"/>
  <c r="K9" i="1"/>
  <c r="G13" i="1"/>
  <c r="G12" i="1"/>
  <c r="G11" i="1"/>
  <c r="G10" i="1"/>
  <c r="G9" i="1"/>
  <c r="AM56" i="1" l="1"/>
  <c r="J3" i="8" s="1"/>
  <c r="AE56" i="1"/>
  <c r="W56" i="1"/>
  <c r="O56" i="1"/>
  <c r="D3" i="8" s="1"/>
  <c r="K56" i="1"/>
  <c r="C3" i="8" s="1"/>
  <c r="G56" i="1"/>
  <c r="B3" i="8" s="1"/>
  <c r="AU56" i="1"/>
  <c r="L3" i="8" s="1"/>
  <c r="G44" i="1"/>
  <c r="B2" i="8" s="1"/>
  <c r="O44" i="1"/>
  <c r="D2" i="8" s="1"/>
  <c r="AE44" i="1"/>
  <c r="H2" i="8" s="1"/>
  <c r="AM44" i="1"/>
  <c r="AU44" i="1"/>
  <c r="L2" i="8" s="1"/>
  <c r="K44" i="1"/>
  <c r="C2" i="8" s="1"/>
  <c r="S44" i="1"/>
  <c r="E2" i="8" s="1"/>
  <c r="AA44" i="1"/>
  <c r="G2" i="8" s="1"/>
  <c r="AI44" i="1"/>
  <c r="I2" i="8" s="1"/>
  <c r="AQ44" i="1"/>
  <c r="K2" i="8" s="1"/>
  <c r="AY44" i="1"/>
  <c r="M2" i="8" s="1"/>
  <c r="B5" i="10"/>
  <c r="H3" i="10"/>
  <c r="F3" i="10"/>
  <c r="E3" i="10"/>
  <c r="C3" i="10"/>
  <c r="E58" i="6"/>
  <c r="F58" i="6"/>
  <c r="R57" i="5"/>
  <c r="Q57" i="5"/>
  <c r="E57" i="5"/>
  <c r="H3" i="8"/>
  <c r="AC58" i="1"/>
  <c r="F3" i="8"/>
  <c r="U58" i="1"/>
  <c r="G9" i="6"/>
  <c r="G11" i="6"/>
  <c r="G14" i="6"/>
  <c r="G18" i="6"/>
  <c r="G48" i="6"/>
  <c r="D2" i="11" s="1"/>
  <c r="G51" i="6"/>
  <c r="G2" i="11" s="1"/>
  <c r="G56" i="6"/>
  <c r="L2" i="11" s="1"/>
  <c r="S43" i="5"/>
  <c r="E2" i="9" s="1"/>
  <c r="O48" i="5"/>
  <c r="O8" i="5"/>
  <c r="O12" i="5"/>
  <c r="S10" i="5"/>
  <c r="K48" i="5"/>
  <c r="G8" i="5"/>
  <c r="M43" i="5"/>
  <c r="M57" i="5" s="1"/>
  <c r="O10" i="5"/>
  <c r="K12" i="5"/>
  <c r="O9" i="5"/>
  <c r="K11" i="5"/>
  <c r="S12" i="5"/>
  <c r="O47" i="5"/>
  <c r="S9" i="5"/>
  <c r="S11" i="5"/>
  <c r="G12" i="5"/>
  <c r="K13" i="5"/>
  <c r="K46" i="5"/>
  <c r="S48" i="5"/>
  <c r="N43" i="5"/>
  <c r="N57" i="5" s="1"/>
  <c r="I43" i="5"/>
  <c r="I57" i="5" s="1"/>
  <c r="J43" i="5"/>
  <c r="J57" i="5" s="1"/>
  <c r="G45" i="5"/>
  <c r="G47" i="5"/>
  <c r="K47" i="5"/>
  <c r="G10" i="5"/>
  <c r="F43" i="5"/>
  <c r="O45" i="5"/>
  <c r="O46" i="5"/>
  <c r="S47" i="5"/>
  <c r="K9" i="5"/>
  <c r="G11" i="5"/>
  <c r="O11" i="5"/>
  <c r="G46" i="5"/>
  <c r="K55" i="5"/>
  <c r="C3" i="9" s="1"/>
  <c r="G9" i="5"/>
  <c r="G13" i="5"/>
  <c r="G48" i="5"/>
  <c r="J58" i="1"/>
  <c r="AP58" i="1"/>
  <c r="AX58" i="1"/>
  <c r="Q58" i="1"/>
  <c r="Y58" i="1"/>
  <c r="F58" i="1"/>
  <c r="AT58" i="1"/>
  <c r="AS58" i="1"/>
  <c r="AO58" i="1"/>
  <c r="AK58" i="1"/>
  <c r="AL58" i="1"/>
  <c r="AH58" i="1"/>
  <c r="AG58" i="1"/>
  <c r="AD58" i="1"/>
  <c r="Z58" i="1"/>
  <c r="V58" i="1"/>
  <c r="R58" i="1"/>
  <c r="N58" i="1"/>
  <c r="M58" i="1"/>
  <c r="I58" i="1"/>
  <c r="E58" i="1"/>
  <c r="AW58" i="1"/>
  <c r="M3" i="8"/>
  <c r="J2" i="8"/>
  <c r="G3" i="8"/>
  <c r="K3" i="8"/>
  <c r="W44" i="1"/>
  <c r="F2" i="8" s="1"/>
  <c r="I3" i="8"/>
  <c r="E3" i="8"/>
  <c r="C5" i="10" l="1"/>
  <c r="G3" i="10"/>
  <c r="D3" i="10"/>
  <c r="B3" i="10"/>
  <c r="AE58" i="1"/>
  <c r="H4" i="8" s="1"/>
  <c r="W58" i="1"/>
  <c r="F4" i="8" s="1"/>
  <c r="G58" i="6"/>
  <c r="G44" i="6"/>
  <c r="J9" i="10" s="1"/>
  <c r="G43" i="5"/>
  <c r="B2" i="9" s="1"/>
  <c r="F57" i="5"/>
  <c r="O58" i="1"/>
  <c r="D4" i="8" s="1"/>
  <c r="O43" i="5"/>
  <c r="D2" i="9" s="1"/>
  <c r="S55" i="5"/>
  <c r="E3" i="9" s="1"/>
  <c r="S57" i="5"/>
  <c r="E4" i="9" s="1"/>
  <c r="K43" i="5"/>
  <c r="C2" i="9" s="1"/>
  <c r="O57" i="5"/>
  <c r="D4" i="9" s="1"/>
  <c r="O55" i="5"/>
  <c r="D3" i="9" s="1"/>
  <c r="K57" i="5"/>
  <c r="C4" i="9" s="1"/>
  <c r="G55" i="5"/>
  <c r="B3" i="9" s="1"/>
  <c r="AQ58" i="1"/>
  <c r="K4" i="8" s="1"/>
  <c r="K58" i="1"/>
  <c r="C4" i="8" s="1"/>
  <c r="S58" i="1"/>
  <c r="E4" i="8" s="1"/>
  <c r="AA58" i="1"/>
  <c r="G4" i="8" s="1"/>
  <c r="G58" i="1"/>
  <c r="B4" i="8" s="1"/>
  <c r="AM58" i="1"/>
  <c r="J4" i="8" s="1"/>
  <c r="AU58" i="1"/>
  <c r="L4" i="8" s="1"/>
  <c r="AI58" i="1"/>
  <c r="I4" i="8" s="1"/>
  <c r="AY58" i="1"/>
  <c r="M4" i="8" s="1"/>
  <c r="G57" i="5" l="1"/>
  <c r="B4" i="9" s="1"/>
</calcChain>
</file>

<file path=xl/sharedStrings.xml><?xml version="1.0" encoding="utf-8"?>
<sst xmlns="http://schemas.openxmlformats.org/spreadsheetml/2006/main" count="281" uniqueCount="102">
  <si>
    <t>January</t>
  </si>
  <si>
    <t>February</t>
  </si>
  <si>
    <t>March</t>
  </si>
  <si>
    <t>April</t>
  </si>
  <si>
    <t>May</t>
  </si>
  <si>
    <t>June</t>
  </si>
  <si>
    <t>July</t>
  </si>
  <si>
    <t>August</t>
  </si>
  <si>
    <t>September</t>
  </si>
  <si>
    <t>October</t>
  </si>
  <si>
    <t>November</t>
  </si>
  <si>
    <t>December</t>
  </si>
  <si>
    <t>Case Category</t>
  </si>
  <si>
    <t>Civil</t>
  </si>
  <si>
    <t>Domestic Relations</t>
  </si>
  <si>
    <t>Percent
with SRL</t>
  </si>
  <si>
    <t>First Quarter</t>
  </si>
  <si>
    <t>Second Quarter</t>
  </si>
  <si>
    <t>Third Quarter</t>
  </si>
  <si>
    <t>Fourth Quarter</t>
  </si>
  <si>
    <t>Report
Date:</t>
  </si>
  <si>
    <t>Shaded cells are automatically calculated.  Enter data only in unshaded cells.</t>
  </si>
  <si>
    <t>Annual Total</t>
  </si>
  <si>
    <t>Annual Report of Self-Represented Litigants (SRL)</t>
  </si>
  <si>
    <t>Jan</t>
  </si>
  <si>
    <t>Feb</t>
  </si>
  <si>
    <t>Mar</t>
  </si>
  <si>
    <t>Apr</t>
  </si>
  <si>
    <t>Jun</t>
  </si>
  <si>
    <t>Jul</t>
  </si>
  <si>
    <t>Aug</t>
  </si>
  <si>
    <t>Sep</t>
  </si>
  <si>
    <t>Oct</t>
  </si>
  <si>
    <t>Nov</t>
  </si>
  <si>
    <t>Dec</t>
  </si>
  <si>
    <t>Case-Level Quarterly Report of Self-Represented Litigants (SRL)</t>
  </si>
  <si>
    <t>Case-Level Monthly Report of Self-Represented Litigants (SRL)</t>
  </si>
  <si>
    <t>Fraud</t>
  </si>
  <si>
    <t>Writs</t>
  </si>
  <si>
    <t>Automobile
Tort</t>
  </si>
  <si>
    <t>Intentional
Tort</t>
  </si>
  <si>
    <t>Malpractice -
Medical</t>
  </si>
  <si>
    <t>Malpractice -
Other</t>
  </si>
  <si>
    <t>Premises
Liability</t>
  </si>
  <si>
    <t>Product
Liability</t>
  </si>
  <si>
    <t>Slander/Libel/
Defamation</t>
  </si>
  <si>
    <t>Buyer
Plaintiff</t>
  </si>
  <si>
    <t>Employment -
Discrimination</t>
  </si>
  <si>
    <t>Employment -
Other</t>
  </si>
  <si>
    <t>Mortgage
Foreclosure</t>
  </si>
  <si>
    <t>Other
Contract</t>
  </si>
  <si>
    <t>Eminent
Domain</t>
  </si>
  <si>
    <t>Small
Claims</t>
  </si>
  <si>
    <t>Guardianship -
Adult</t>
  </si>
  <si>
    <t>Guardianship -
Juvenile</t>
  </si>
  <si>
    <t>Conservatorship/
Trusteeship</t>
  </si>
  <si>
    <t>Probate/Wills/
Intestate</t>
  </si>
  <si>
    <t>Mental
Health</t>
  </si>
  <si>
    <t>Habeas
Corpus</t>
  </si>
  <si>
    <t>Non-Dom. Rel.
Restraining Order</t>
  </si>
  <si>
    <t>Dissolution/
Divorce</t>
  </si>
  <si>
    <t>Paternity</t>
  </si>
  <si>
    <t>Custody</t>
  </si>
  <si>
    <t>Private
(non IV-D)</t>
  </si>
  <si>
    <t>Visitation</t>
  </si>
  <si>
    <t>Adoption</t>
  </si>
  <si>
    <t>Unlawful
Detainer</t>
  </si>
  <si>
    <t>Landlord/
Tenant - Other</t>
  </si>
  <si>
    <t>Seller
Plaintiff</t>
  </si>
  <si>
    <t>Civ. Pro./
Restr. Orders</t>
  </si>
  <si>
    <t>Report
Period:</t>
  </si>
  <si>
    <t>November, 2013</t>
  </si>
  <si>
    <t>FY 2013</t>
  </si>
  <si>
    <t>(First) Quarter</t>
  </si>
  <si>
    <t>(Second) Quarter</t>
  </si>
  <si>
    <t>(Third) Quarter</t>
  </si>
  <si>
    <t>(Fourth) Quarter</t>
  </si>
  <si>
    <t>Support -
IV-D</t>
  </si>
  <si>
    <t>Other
Tort</t>
  </si>
  <si>
    <t>DR</t>
  </si>
  <si>
    <t>Case Category/Type</t>
  </si>
  <si>
    <t>Total - Civil/
Domestic Relations</t>
  </si>
  <si>
    <t>CY 2012</t>
  </si>
  <si>
    <t>Civil and Domestic Relations</t>
  </si>
  <si>
    <t>Tort - Other</t>
  </si>
  <si>
    <t>Tax</t>
  </si>
  <si>
    <t>Civil - Other</t>
  </si>
  <si>
    <t>Grand Total - Domestic Relations</t>
  </si>
  <si>
    <t>Grand Total - Civil</t>
  </si>
  <si>
    <t>Guardianship -
Unknown</t>
  </si>
  <si>
    <t>Dom. Relations -
Other</t>
  </si>
  <si>
    <t>Probate/Estate -
Other</t>
  </si>
  <si>
    <t>Civil Appeals -
Other</t>
  </si>
  <si>
    <t>Support -
Other</t>
  </si>
  <si>
    <t>Real Property -
Other</t>
  </si>
  <si>
    <t>Appeal from Ltd
Juris. Court</t>
  </si>
  <si>
    <t>Appeal from
Admin. Agency</t>
  </si>
  <si>
    <t>Disposed Cases with at least one Self-Represented Litigant at any time during the case - Plaintiff/Petitioner or Defendant/Respondent</t>
  </si>
  <si>
    <t>Disposed
Cases</t>
  </si>
  <si>
    <t>Cases with
SRL</t>
  </si>
  <si>
    <t>Disposed Cases with at least one Self-Represented Litigant at any</t>
  </si>
  <si>
    <t>time during the case - Plaintiff/Petitioner or Defendant/Respondent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</si>
</sst>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0.0%"/>
    <numFmt numFmtId="167" formatCode="0.0%"/>
  </numFmts>
  <fonts count="14" x14ac:knownFonts="1">
    <font>
      <sz val="10"/>
      <color theme="1"/>
      <name val="Arial"/>
      <family val="2"/>
    </font>
    <font>
      <sz val="10"/>
      <color theme="3" tint="-0.249977111117893"/>
      <name val="Calibri"/>
      <family val="2"/>
      <scheme val="minor"/>
    </font>
    <font>
      <b/>
      <i/>
      <sz val="12"/>
      <color theme="3" tint="-0.249977111117893"/>
      <name val="Calibri"/>
      <family val="2"/>
      <scheme val="minor"/>
    </font>
    <font>
      <b/>
      <sz val="10"/>
      <color theme="3" tint="-0.249977111117893"/>
      <name val="Calibri"/>
      <family val="2"/>
      <scheme val="minor"/>
    </font>
    <font>
      <b/>
      <u/>
      <sz val="12"/>
      <color theme="3" tint="-0.249977111117893"/>
      <name val="Calibri"/>
      <family val="2"/>
      <scheme val="minor"/>
    </font>
    <font>
      <b/>
      <sz val="8"/>
      <color theme="3" tint="-0.249977111117893"/>
      <name val="Calibri"/>
      <family val="2"/>
      <scheme val="minor"/>
    </font>
    <font>
      <sz val="9"/>
      <color theme="3" tint="-0.249977111117893"/>
      <name val="Calibri"/>
      <family val="2"/>
      <scheme val="minor"/>
    </font>
    <font>
      <b/>
      <sz val="9"/>
      <color theme="3" tint="-0.249977111117893"/>
      <name val="Calibri"/>
      <family val="2"/>
      <scheme val="minor"/>
    </font>
    <font>
      <i/>
      <sz val="10"/>
      <color theme="3" tint="-0.249977111117893"/>
      <name val="Calibri"/>
      <family val="2"/>
      <scheme val="minor"/>
    </font>
    <font>
      <b/>
      <sz val="14"/>
      <color rgb="FFC0000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53">
    <border>
      <left/>
      <right/>
      <top/>
      <bottom/>
      <diagonal/>
    </border>
    <border>
      <left/>
      <right/>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double">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thin">
        <color theme="3" tint="-0.24994659260841701"/>
      </right>
      <top/>
      <bottom/>
      <diagonal/>
    </border>
    <border>
      <left/>
      <right/>
      <top/>
      <bottom style="thin">
        <color theme="3" tint="-0.24994659260841701"/>
      </bottom>
      <diagonal/>
    </border>
    <border>
      <left style="thin">
        <color indexed="64"/>
      </left>
      <right style="thin">
        <color indexed="64"/>
      </right>
      <top style="thin">
        <color indexed="64"/>
      </top>
      <bottom style="thin">
        <color indexed="64"/>
      </bottom>
      <diagonal/>
    </border>
    <border>
      <left/>
      <right style="thin">
        <color theme="3" tint="-0.24994659260841701"/>
      </right>
      <top style="thin">
        <color theme="3" tint="-0.24994659260841701"/>
      </top>
      <bottom style="thin">
        <color theme="3" tint="-0.24994659260841701"/>
      </bottom>
      <diagonal/>
    </border>
    <border>
      <left/>
      <right style="thin">
        <color theme="3" tint="-0.24994659260841701"/>
      </right>
      <top style="double">
        <color theme="3" tint="-0.24994659260841701"/>
      </top>
      <bottom style="thin">
        <color theme="3" tint="-0.24994659260841701"/>
      </bottom>
      <diagonal/>
    </border>
    <border>
      <left style="thin">
        <color auto="1"/>
      </left>
      <right style="thin">
        <color auto="1"/>
      </right>
      <top/>
      <bottom/>
      <diagonal/>
    </border>
    <border>
      <left style="thin">
        <color theme="3" tint="-0.24994659260841701"/>
      </left>
      <right style="thin">
        <color theme="3" tint="-0.24994659260841701"/>
      </right>
      <top/>
      <bottom style="thin">
        <color theme="3" tint="-0.24994659260841701"/>
      </bottom>
      <diagonal/>
    </border>
    <border>
      <left style="thin">
        <color indexed="64"/>
      </left>
      <right style="thin">
        <color indexed="64"/>
      </right>
      <top/>
      <bottom style="thin">
        <color indexed="64"/>
      </bottom>
      <diagonal/>
    </border>
    <border>
      <left/>
      <right/>
      <top/>
      <bottom style="medium">
        <color indexed="64"/>
      </bottom>
      <diagonal/>
    </border>
    <border>
      <left/>
      <right style="thin">
        <color theme="3" tint="-0.24994659260841701"/>
      </right>
      <top/>
      <bottom style="medium">
        <color theme="3" tint="-0.24994659260841701"/>
      </bottom>
      <diagonal/>
    </border>
    <border>
      <left/>
      <right style="thin">
        <color theme="3" tint="-0.24994659260841701"/>
      </right>
      <top/>
      <bottom style="thin">
        <color theme="3" tint="-0.24994659260841701"/>
      </bottom>
      <diagonal/>
    </border>
    <border>
      <left/>
      <right style="thin">
        <color theme="3" tint="-0.24994659260841701"/>
      </right>
      <top style="thin">
        <color theme="3" tint="-0.24994659260841701"/>
      </top>
      <bottom style="medium">
        <color theme="3" tint="-0.24994659260841701"/>
      </bottom>
      <diagonal/>
    </border>
    <border>
      <left style="thin">
        <color theme="3" tint="-0.24994659260841701"/>
      </left>
      <right style="thin">
        <color theme="3" tint="-0.24994659260841701"/>
      </right>
      <top style="thin">
        <color theme="3" tint="-0.24994659260841701"/>
      </top>
      <bottom style="medium">
        <color theme="3" tint="-0.24994659260841701"/>
      </bottom>
      <diagonal/>
    </border>
    <border>
      <left style="thin">
        <color theme="3" tint="-0.24994659260841701"/>
      </left>
      <right style="thin">
        <color theme="3" tint="-0.24994659260841701"/>
      </right>
      <top/>
      <bottom style="medium">
        <color theme="3" tint="-0.24994659260841701"/>
      </bottom>
      <diagonal/>
    </border>
    <border>
      <left style="thin">
        <color theme="3" tint="-0.24994659260841701"/>
      </left>
      <right style="thin">
        <color theme="3" tint="-0.24994659260841701"/>
      </right>
      <top/>
      <bottom style="double">
        <color theme="3" tint="-0.24994659260841701"/>
      </bottom>
      <diagonal/>
    </border>
    <border>
      <left style="thin">
        <color indexed="64"/>
      </left>
      <right style="thin">
        <color indexed="64"/>
      </right>
      <top style="thin">
        <color indexed="64"/>
      </top>
      <bottom style="medium">
        <color indexed="64"/>
      </bottom>
      <diagonal/>
    </border>
    <border>
      <left style="thin">
        <color theme="3" tint="-0.24994659260841701"/>
      </left>
      <right style="thin">
        <color theme="3" tint="-0.24994659260841701"/>
      </right>
      <top style="thin">
        <color theme="3" tint="-0.24994659260841701"/>
      </top>
      <bottom style="medium">
        <color indexed="64"/>
      </bottom>
      <diagonal/>
    </border>
    <border>
      <left style="thin">
        <color theme="3" tint="-0.24994659260841701"/>
      </left>
      <right style="thin">
        <color theme="3" tint="-0.24994659260841701"/>
      </right>
      <top/>
      <bottom style="medium">
        <color indexed="64"/>
      </bottom>
      <diagonal/>
    </border>
    <border>
      <left style="thin">
        <color theme="3" tint="-0.24994659260841701"/>
      </left>
      <right/>
      <top style="thin">
        <color theme="3" tint="-0.24994659260841701"/>
      </top>
      <bottom style="thin">
        <color theme="3" tint="-0.24994659260841701"/>
      </bottom>
      <diagonal/>
    </border>
    <border>
      <left style="thin">
        <color theme="3" tint="-0.24994659260841701"/>
      </left>
      <right/>
      <top style="thin">
        <color theme="3" tint="-0.24994659260841701"/>
      </top>
      <bottom style="medium">
        <color indexed="64"/>
      </bottom>
      <diagonal/>
    </border>
    <border>
      <left style="thin">
        <color theme="3" tint="-0.24994659260841701"/>
      </left>
      <right/>
      <top/>
      <bottom style="thin">
        <color theme="3" tint="-0.24994659260841701"/>
      </bottom>
      <diagonal/>
    </border>
    <border>
      <left style="thin">
        <color theme="3" tint="-0.24994659260841701"/>
      </left>
      <right/>
      <top/>
      <bottom style="double">
        <color theme="3" tint="-0.24994659260841701"/>
      </bottom>
      <diagonal/>
    </border>
    <border>
      <left/>
      <right style="thin">
        <color theme="3" tint="-0.24994659260841701"/>
      </right>
      <top style="thin">
        <color theme="3" tint="-0.24994659260841701"/>
      </top>
      <bottom style="medium">
        <color indexed="64"/>
      </bottom>
      <diagonal/>
    </border>
    <border>
      <left/>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top style="thin">
        <color theme="3" tint="-0.24994659260841701"/>
      </top>
      <bottom/>
      <diagonal/>
    </border>
    <border>
      <left/>
      <right style="thin">
        <color theme="3" tint="-0.24994659260841701"/>
      </right>
      <top style="medium">
        <color indexed="64"/>
      </top>
      <bottom style="thin">
        <color theme="3" tint="-0.24994659260841701"/>
      </bottom>
      <diagonal/>
    </border>
    <border>
      <left style="thin">
        <color indexed="64"/>
      </left>
      <right style="thin">
        <color theme="3" tint="-0.24994659260841701"/>
      </right>
      <top/>
      <bottom style="thin">
        <color theme="3" tint="-0.24994659260841701"/>
      </bottom>
      <diagonal/>
    </border>
    <border>
      <left style="thin">
        <color theme="3" tint="-0.24994659260841701"/>
      </left>
      <right/>
      <top/>
      <bottom/>
      <diagonal/>
    </border>
    <border>
      <left/>
      <right style="thin">
        <color theme="3" tint="-0.24994659260841701"/>
      </right>
      <top/>
      <bottom style="thin">
        <color indexed="64"/>
      </bottom>
      <diagonal/>
    </border>
    <border>
      <left/>
      <right style="thin">
        <color theme="3" tint="-0.24994659260841701"/>
      </right>
      <top/>
      <bottom/>
      <diagonal/>
    </border>
    <border>
      <left/>
      <right style="thin">
        <color theme="3" tint="-0.24994659260841701"/>
      </right>
      <top style="thin">
        <color indexed="64"/>
      </top>
      <bottom style="medium">
        <color indexed="64"/>
      </bottom>
      <diagonal/>
    </border>
    <border>
      <left style="thin">
        <color auto="1"/>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auto="1"/>
      </left>
      <right style="thin">
        <color theme="3" tint="-0.24994659260841701"/>
      </right>
      <top style="thin">
        <color theme="3" tint="-0.24994659260841701"/>
      </top>
      <bottom style="thin">
        <color theme="3" tint="-0.24994659260841701"/>
      </bottom>
      <diagonal/>
    </border>
    <border>
      <left style="thin">
        <color auto="1"/>
      </left>
      <right style="thin">
        <color theme="3" tint="-0.24994659260841701"/>
      </right>
      <top style="thin">
        <color theme="3" tint="-0.24994659260841701"/>
      </top>
      <bottom style="medium">
        <color theme="3" tint="-0.24994659260841701"/>
      </bottom>
      <diagonal/>
    </border>
    <border>
      <left style="thin">
        <color auto="1"/>
      </left>
      <right style="thin">
        <color theme="3" tint="-0.24994659260841701"/>
      </right>
      <top/>
      <bottom style="medium">
        <color theme="3" tint="-0.24994659260841701"/>
      </bottom>
      <diagonal/>
    </border>
    <border>
      <left style="thin">
        <color auto="1"/>
      </left>
      <right style="thin">
        <color theme="3" tint="-0.24994659260841701"/>
      </right>
      <top style="double">
        <color theme="3" tint="-0.24994659260841701"/>
      </top>
      <bottom style="thin">
        <color theme="3" tint="-0.24994659260841701"/>
      </bottom>
      <diagonal/>
    </border>
    <border>
      <left style="thin">
        <color auto="1"/>
      </left>
      <right style="thin">
        <color theme="3" tint="-0.24994659260841701"/>
      </right>
      <top style="thin">
        <color theme="3" tint="-0.24994659260841701"/>
      </top>
      <bottom style="medium">
        <color indexed="64"/>
      </bottom>
      <diagonal/>
    </border>
    <border>
      <left style="thin">
        <color theme="3" tint="-0.24994659260841701"/>
      </left>
      <right style="thin">
        <color theme="3" tint="-0.24994659260841701"/>
      </right>
      <top style="thin">
        <color indexed="64"/>
      </top>
      <bottom/>
      <diagonal/>
    </border>
    <border>
      <left style="thin">
        <color rgb="FF002060"/>
      </left>
      <right style="thin">
        <color rgb="FF002060"/>
      </right>
      <top/>
      <bottom/>
      <diagonal/>
    </border>
    <border>
      <left style="thin">
        <color rgb="FF002060"/>
      </left>
      <right style="thin">
        <color rgb="FF002060"/>
      </right>
      <top style="thin">
        <color indexed="64"/>
      </top>
      <bottom/>
      <diagonal/>
    </border>
    <border>
      <left style="thin">
        <color theme="3" tint="-0.24994659260841701"/>
      </left>
      <right/>
      <top style="thin">
        <color theme="3" tint="-0.24994659260841701"/>
      </top>
      <bottom style="medium">
        <color theme="3" tint="-0.24994659260841701"/>
      </bottom>
      <diagonal/>
    </border>
    <border>
      <left style="thin">
        <color theme="3" tint="-0.24994659260841701"/>
      </left>
      <right/>
      <top/>
      <bottom style="medium">
        <color theme="3" tint="-0.24994659260841701"/>
      </bottom>
      <diagonal/>
    </border>
    <border>
      <left style="thin">
        <color indexed="64"/>
      </left>
      <right style="thin">
        <color theme="3" tint="-0.24994659260841701"/>
      </right>
      <top style="double">
        <color indexed="64"/>
      </top>
      <bottom style="thin">
        <color indexed="64"/>
      </bottom>
      <diagonal/>
    </border>
    <border>
      <left style="thin">
        <color indexed="64"/>
      </left>
      <right style="thin">
        <color auto="1"/>
      </right>
      <top style="double">
        <color indexed="64"/>
      </top>
      <bottom style="thin">
        <color indexed="64"/>
      </bottom>
      <diagonal/>
    </border>
  </borders>
  <cellStyleXfs count="1">
    <xf numFmtId="0" fontId="0" fillId="0" borderId="0"/>
  </cellStyleXfs>
  <cellXfs count="159">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14" fontId="1" fillId="0" borderId="0" xfId="0" applyNumberFormat="1" applyFont="1" applyAlignment="1" applyProtection="1">
      <alignment horizontal="left"/>
      <protection locked="0"/>
    </xf>
    <xf numFmtId="0" fontId="3" fillId="3" borderId="0" xfId="0" applyFont="1" applyFill="1" applyBorder="1" applyAlignment="1">
      <alignment horizontal="center"/>
    </xf>
    <xf numFmtId="0" fontId="3" fillId="0" borderId="1" xfId="0" applyFont="1" applyBorder="1"/>
    <xf numFmtId="0" fontId="3" fillId="0" borderId="0" xfId="0" applyFont="1" applyBorder="1" applyAlignment="1">
      <alignment horizontal="center"/>
    </xf>
    <xf numFmtId="0" fontId="4" fillId="0" borderId="0" xfId="0" applyFont="1"/>
    <xf numFmtId="0" fontId="1" fillId="3" borderId="0" xfId="0" applyFont="1" applyFill="1" applyBorder="1"/>
    <xf numFmtId="0" fontId="1" fillId="0" borderId="0" xfId="0" applyFont="1" applyAlignment="1">
      <alignment vertical="center"/>
    </xf>
    <xf numFmtId="0" fontId="6" fillId="0" borderId="0" xfId="0" applyFont="1" applyAlignment="1">
      <alignment vertical="center"/>
    </xf>
    <xf numFmtId="0" fontId="1" fillId="3" borderId="0" xfId="0" applyFont="1" applyFill="1" applyBorder="1" applyAlignment="1">
      <alignment vertical="center"/>
    </xf>
    <xf numFmtId="0" fontId="3" fillId="0" borderId="0" xfId="0" applyFont="1" applyAlignment="1">
      <alignment vertical="center"/>
    </xf>
    <xf numFmtId="0" fontId="8" fillId="0" borderId="0" xfId="0" applyFont="1"/>
    <xf numFmtId="165" fontId="6" fillId="0" borderId="2" xfId="0" applyNumberFormat="1" applyFont="1" applyBorder="1" applyAlignment="1" applyProtection="1">
      <alignment horizontal="center" vertical="center"/>
      <protection locked="0"/>
    </xf>
    <xf numFmtId="166" fontId="6" fillId="2" borderId="2"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xf>
    <xf numFmtId="166" fontId="7" fillId="2" borderId="2" xfId="0" applyNumberFormat="1" applyFont="1" applyFill="1" applyBorder="1" applyAlignment="1">
      <alignment horizontal="center" vertical="center"/>
    </xf>
    <xf numFmtId="166" fontId="6" fillId="2" borderId="4" xfId="0" applyNumberFormat="1" applyFont="1" applyFill="1" applyBorder="1" applyAlignment="1">
      <alignment horizontal="center" vertical="center"/>
    </xf>
    <xf numFmtId="165" fontId="7" fillId="2" borderId="3" xfId="0" applyNumberFormat="1" applyFont="1" applyFill="1" applyBorder="1" applyAlignment="1">
      <alignment horizontal="center" vertical="center"/>
    </xf>
    <xf numFmtId="166" fontId="7" fillId="2" borderId="3" xfId="0" applyNumberFormat="1" applyFont="1" applyFill="1" applyBorder="1" applyAlignment="1">
      <alignment horizontal="center" vertical="center"/>
    </xf>
    <xf numFmtId="0" fontId="6" fillId="0" borderId="5" xfId="0" applyFont="1" applyBorder="1" applyAlignment="1">
      <alignment vertical="center"/>
    </xf>
    <xf numFmtId="0" fontId="3" fillId="0" borderId="0" xfId="0" applyFont="1" applyFill="1" applyBorder="1" applyAlignment="1">
      <alignment horizontal="center"/>
    </xf>
    <xf numFmtId="0" fontId="3" fillId="0" borderId="6" xfId="0" applyFont="1" applyBorder="1"/>
    <xf numFmtId="0" fontId="9" fillId="0" borderId="0" xfId="0" applyFont="1"/>
    <xf numFmtId="0" fontId="10" fillId="0" borderId="0" xfId="0" applyFont="1"/>
    <xf numFmtId="0" fontId="11" fillId="0" borderId="0" xfId="0" applyFont="1"/>
    <xf numFmtId="167" fontId="11" fillId="0" borderId="0" xfId="0" applyNumberFormat="1" applyFont="1"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horizontal="center" wrapText="1"/>
    </xf>
    <xf numFmtId="167" fontId="11" fillId="2" borderId="0" xfId="0" applyNumberFormat="1" applyFont="1" applyFill="1" applyAlignment="1">
      <alignment horizontal="center"/>
    </xf>
    <xf numFmtId="0" fontId="11" fillId="0" borderId="0" xfId="0" applyFont="1" applyProtection="1">
      <protection locked="0"/>
    </xf>
    <xf numFmtId="0" fontId="12" fillId="0" borderId="0" xfId="0" applyFont="1" applyProtection="1">
      <protection locked="0"/>
    </xf>
    <xf numFmtId="0" fontId="10" fillId="0" borderId="0" xfId="0" applyFont="1" applyProtection="1">
      <protection locked="0"/>
    </xf>
    <xf numFmtId="167" fontId="11" fillId="2" borderId="0" xfId="0" applyNumberFormat="1" applyFont="1" applyFill="1" applyAlignment="1" applyProtection="1">
      <alignment horizontal="center"/>
    </xf>
    <xf numFmtId="167" fontId="11" fillId="0" borderId="0" xfId="0" applyNumberFormat="1" applyFont="1" applyFill="1" applyAlignment="1">
      <alignment horizontal="center"/>
    </xf>
    <xf numFmtId="165" fontId="6" fillId="0" borderId="8" xfId="0" applyNumberFormat="1" applyFont="1" applyBorder="1" applyAlignment="1" applyProtection="1">
      <alignment horizontal="center" vertical="center"/>
      <protection locked="0"/>
    </xf>
    <xf numFmtId="0" fontId="1" fillId="0" borderId="7" xfId="0" applyFont="1" applyBorder="1" applyAlignment="1" applyProtection="1">
      <alignment vertical="center" wrapText="1"/>
      <protection locked="0"/>
    </xf>
    <xf numFmtId="0" fontId="1" fillId="0" borderId="7" xfId="0" applyFont="1" applyBorder="1" applyAlignment="1" applyProtection="1">
      <alignment vertical="center"/>
      <protection locked="0"/>
    </xf>
    <xf numFmtId="167" fontId="12" fillId="0" borderId="0" xfId="0" applyNumberFormat="1" applyFont="1" applyFill="1" applyAlignment="1">
      <alignment horizontal="center" wrapText="1"/>
    </xf>
    <xf numFmtId="0" fontId="12" fillId="0" borderId="0" xfId="0" applyFont="1" applyAlignment="1">
      <alignment wrapText="1"/>
    </xf>
    <xf numFmtId="0" fontId="12" fillId="0" borderId="0" xfId="0" applyFont="1" applyFill="1"/>
    <xf numFmtId="0" fontId="10" fillId="0" borderId="0" xfId="0" applyFont="1" applyFill="1"/>
    <xf numFmtId="0" fontId="2" fillId="0" borderId="0" xfId="0" applyFont="1" applyAlignment="1"/>
    <xf numFmtId="165" fontId="7" fillId="2" borderId="9" xfId="0" applyNumberFormat="1" applyFont="1" applyFill="1" applyBorder="1" applyAlignment="1">
      <alignment horizontal="center" vertical="center"/>
    </xf>
    <xf numFmtId="0" fontId="1" fillId="3" borderId="10" xfId="0" applyFont="1" applyFill="1" applyBorder="1"/>
    <xf numFmtId="0" fontId="3" fillId="3" borderId="10" xfId="0" applyFont="1" applyFill="1" applyBorder="1" applyAlignment="1">
      <alignment horizontal="center"/>
    </xf>
    <xf numFmtId="166" fontId="6" fillId="2" borderId="11" xfId="0" applyNumberFormat="1" applyFont="1" applyFill="1" applyBorder="1" applyAlignment="1">
      <alignment horizontal="center" vertical="center"/>
    </xf>
    <xf numFmtId="0" fontId="1" fillId="0" borderId="0" xfId="0" applyFont="1" applyAlignment="1">
      <alignment horizontal="right" vertical="center" indent="1"/>
    </xf>
    <xf numFmtId="164" fontId="3" fillId="0" borderId="0" xfId="0" applyNumberFormat="1" applyFont="1" applyAlignment="1">
      <alignment horizontal="right" vertical="center" indent="1"/>
    </xf>
    <xf numFmtId="165" fontId="6" fillId="0" borderId="15" xfId="0" applyNumberFormat="1" applyFont="1" applyBorder="1" applyAlignment="1" applyProtection="1">
      <alignment horizontal="center" vertical="center"/>
      <protection locked="0"/>
    </xf>
    <xf numFmtId="165" fontId="6" fillId="0" borderId="11" xfId="0" applyNumberFormat="1" applyFont="1" applyBorder="1" applyAlignment="1" applyProtection="1">
      <alignment horizontal="center" vertical="center"/>
      <protection locked="0"/>
    </xf>
    <xf numFmtId="165" fontId="6" fillId="0" borderId="16" xfId="0" applyNumberFormat="1" applyFont="1" applyBorder="1" applyAlignment="1" applyProtection="1">
      <alignment horizontal="center" vertical="center"/>
      <protection locked="0"/>
    </xf>
    <xf numFmtId="165" fontId="6" fillId="0" borderId="17" xfId="0" applyNumberFormat="1" applyFont="1" applyBorder="1" applyAlignment="1" applyProtection="1">
      <alignment horizontal="center" vertical="center"/>
      <protection locked="0"/>
    </xf>
    <xf numFmtId="166" fontId="6" fillId="2" borderId="17" xfId="0" applyNumberFormat="1" applyFont="1" applyFill="1" applyBorder="1" applyAlignment="1">
      <alignment horizontal="center" vertical="center"/>
    </xf>
    <xf numFmtId="166" fontId="6" fillId="2" borderId="5" xfId="0" applyNumberFormat="1" applyFont="1" applyFill="1" applyBorder="1" applyAlignment="1">
      <alignment horizontal="center" vertical="center"/>
    </xf>
    <xf numFmtId="165" fontId="6" fillId="0" borderId="14" xfId="0" applyNumberFormat="1" applyFont="1" applyBorder="1" applyAlignment="1" applyProtection="1">
      <alignment horizontal="center" vertical="center"/>
      <protection locked="0"/>
    </xf>
    <xf numFmtId="165" fontId="6" fillId="0" borderId="18" xfId="0" applyNumberFormat="1" applyFont="1" applyBorder="1" applyAlignment="1" applyProtection="1">
      <alignment horizontal="center" vertical="center"/>
      <protection locked="0"/>
    </xf>
    <xf numFmtId="166" fontId="6" fillId="2" borderId="18" xfId="0" applyNumberFormat="1" applyFont="1" applyFill="1" applyBorder="1" applyAlignment="1">
      <alignment horizontal="center" vertical="center"/>
    </xf>
    <xf numFmtId="166" fontId="6" fillId="2" borderId="19" xfId="0" applyNumberFormat="1" applyFont="1" applyFill="1" applyBorder="1" applyAlignment="1">
      <alignment horizontal="center" vertical="center"/>
    </xf>
    <xf numFmtId="0" fontId="1" fillId="3" borderId="5" xfId="0" applyFont="1" applyFill="1" applyBorder="1" applyAlignment="1">
      <alignment vertical="center"/>
    </xf>
    <xf numFmtId="165" fontId="6" fillId="0" borderId="21" xfId="0" applyNumberFormat="1" applyFont="1" applyBorder="1" applyAlignment="1" applyProtection="1">
      <alignment horizontal="center" vertical="center"/>
      <protection locked="0"/>
    </xf>
    <xf numFmtId="166" fontId="6" fillId="2" borderId="21" xfId="0" applyNumberFormat="1" applyFont="1" applyFill="1" applyBorder="1" applyAlignment="1">
      <alignment horizontal="center" vertical="center"/>
    </xf>
    <xf numFmtId="0" fontId="6" fillId="0" borderId="13" xfId="0" applyFont="1" applyBorder="1" applyAlignment="1">
      <alignment vertical="center"/>
    </xf>
    <xf numFmtId="166" fontId="6" fillId="2" borderId="23" xfId="0" applyNumberFormat="1" applyFont="1" applyFill="1" applyBorder="1" applyAlignment="1">
      <alignment horizontal="center" vertical="center"/>
    </xf>
    <xf numFmtId="166" fontId="6" fillId="2" borderId="24" xfId="0" applyNumberFormat="1" applyFont="1" applyFill="1" applyBorder="1" applyAlignment="1">
      <alignment horizontal="center" vertical="center"/>
    </xf>
    <xf numFmtId="166" fontId="6" fillId="2" borderId="25" xfId="0" applyNumberFormat="1" applyFont="1" applyFill="1" applyBorder="1" applyAlignment="1">
      <alignment horizontal="center" vertical="center"/>
    </xf>
    <xf numFmtId="166" fontId="6" fillId="2" borderId="26" xfId="0" applyNumberFormat="1" applyFont="1" applyFill="1" applyBorder="1" applyAlignment="1">
      <alignment horizontal="center" vertical="center"/>
    </xf>
    <xf numFmtId="165" fontId="6" fillId="0" borderId="27" xfId="0" applyNumberFormat="1" applyFont="1" applyBorder="1" applyAlignment="1" applyProtection="1">
      <alignment horizontal="center" vertical="center"/>
      <protection locked="0"/>
    </xf>
    <xf numFmtId="0" fontId="4" fillId="0" borderId="0" xfId="0" applyFont="1" applyAlignment="1">
      <alignment vertical="center"/>
    </xf>
    <xf numFmtId="0" fontId="1" fillId="3" borderId="0" xfId="0" applyFont="1" applyFill="1"/>
    <xf numFmtId="0" fontId="3" fillId="3" borderId="0" xfId="0" applyFont="1" applyFill="1"/>
    <xf numFmtId="0" fontId="1" fillId="0" borderId="28" xfId="0" applyFont="1" applyBorder="1"/>
    <xf numFmtId="0" fontId="5" fillId="0" borderId="28" xfId="0" applyFont="1" applyBorder="1" applyAlignment="1">
      <alignment horizontal="center" wrapText="1"/>
    </xf>
    <xf numFmtId="0" fontId="1" fillId="0" borderId="12"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12" xfId="0" applyFont="1" applyBorder="1" applyAlignment="1" applyProtection="1">
      <alignment vertical="center"/>
      <protection locked="0"/>
    </xf>
    <xf numFmtId="0" fontId="1" fillId="0" borderId="20"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165" fontId="6" fillId="0" borderId="22" xfId="0" applyNumberFormat="1" applyFont="1" applyBorder="1" applyAlignment="1" applyProtection="1">
      <alignment horizontal="center" vertical="center"/>
      <protection locked="0"/>
    </xf>
    <xf numFmtId="166" fontId="6" fillId="2" borderId="22" xfId="0" applyNumberFormat="1" applyFont="1" applyFill="1" applyBorder="1" applyAlignment="1">
      <alignment horizontal="center" vertical="center"/>
    </xf>
    <xf numFmtId="0" fontId="3" fillId="0" borderId="0" xfId="0" applyFont="1" applyFill="1" applyBorder="1" applyAlignment="1">
      <alignment horizontal="center"/>
    </xf>
    <xf numFmtId="165" fontId="6" fillId="2" borderId="11" xfId="0" applyNumberFormat="1" applyFont="1" applyFill="1" applyBorder="1" applyAlignment="1" applyProtection="1">
      <alignment horizontal="center" vertical="center"/>
    </xf>
    <xf numFmtId="166" fontId="6" fillId="2" borderId="11"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166" fontId="6" fillId="2" borderId="2" xfId="0" applyNumberFormat="1" applyFont="1" applyFill="1" applyBorder="1" applyAlignment="1" applyProtection="1">
      <alignment horizontal="center" vertical="center"/>
    </xf>
    <xf numFmtId="165" fontId="6" fillId="2" borderId="17" xfId="0" applyNumberFormat="1" applyFont="1" applyFill="1" applyBorder="1" applyAlignment="1" applyProtection="1">
      <alignment horizontal="center" vertical="center"/>
    </xf>
    <xf numFmtId="166" fontId="6" fillId="2" borderId="17" xfId="0" applyNumberFormat="1" applyFont="1" applyFill="1" applyBorder="1" applyAlignment="1" applyProtection="1">
      <alignment horizontal="center" vertical="center"/>
    </xf>
    <xf numFmtId="165" fontId="6" fillId="2" borderId="18" xfId="0" applyNumberFormat="1" applyFont="1" applyFill="1" applyBorder="1" applyAlignment="1" applyProtection="1">
      <alignment horizontal="center" vertical="center"/>
    </xf>
    <xf numFmtId="166" fontId="6" fillId="2" borderId="18" xfId="0" applyNumberFormat="1" applyFont="1" applyFill="1" applyBorder="1" applyAlignment="1" applyProtection="1">
      <alignment horizontal="center" vertical="center"/>
    </xf>
    <xf numFmtId="166" fontId="6" fillId="2" borderId="19" xfId="0" applyNumberFormat="1" applyFont="1" applyFill="1" applyBorder="1" applyAlignment="1" applyProtection="1">
      <alignment horizontal="center" vertical="center"/>
    </xf>
    <xf numFmtId="165" fontId="7" fillId="2" borderId="3" xfId="0" applyNumberFormat="1" applyFont="1" applyFill="1" applyBorder="1" applyAlignment="1" applyProtection="1">
      <alignment horizontal="center" vertical="center"/>
    </xf>
    <xf numFmtId="165" fontId="6" fillId="2" borderId="21" xfId="0" applyNumberFormat="1" applyFont="1" applyFill="1" applyBorder="1" applyAlignment="1" applyProtection="1">
      <alignment horizontal="center" vertical="center"/>
    </xf>
    <xf numFmtId="166" fontId="6" fillId="2" borderId="21" xfId="0" applyNumberFormat="1" applyFont="1" applyFill="1" applyBorder="1" applyAlignment="1" applyProtection="1">
      <alignment horizontal="center" vertical="center"/>
    </xf>
    <xf numFmtId="0" fontId="12" fillId="0" borderId="1" xfId="0" applyFont="1" applyBorder="1" applyProtection="1">
      <protection locked="0"/>
    </xf>
    <xf numFmtId="0" fontId="12" fillId="0" borderId="1" xfId="0" applyFont="1" applyBorder="1" applyAlignment="1" applyProtection="1">
      <alignment horizontal="center"/>
      <protection locked="0"/>
    </xf>
    <xf numFmtId="0" fontId="12" fillId="0" borderId="1" xfId="0" applyFont="1" applyBorder="1" applyAlignment="1">
      <alignment horizontal="center" wrapText="1"/>
    </xf>
    <xf numFmtId="165" fontId="6" fillId="0" borderId="33" xfId="0" applyNumberFormat="1" applyFont="1" applyBorder="1" applyAlignment="1" applyProtection="1">
      <alignment horizontal="center" vertical="center"/>
      <protection locked="0"/>
    </xf>
    <xf numFmtId="165" fontId="6" fillId="2" borderId="33" xfId="0" applyNumberFormat="1" applyFont="1" applyFill="1" applyBorder="1" applyAlignment="1" applyProtection="1">
      <alignment horizontal="center" vertical="center"/>
    </xf>
    <xf numFmtId="165" fontId="7" fillId="2" borderId="33" xfId="0" applyNumberFormat="1" applyFont="1" applyFill="1" applyBorder="1" applyAlignment="1">
      <alignment horizontal="center" vertical="center"/>
    </xf>
    <xf numFmtId="165" fontId="7" fillId="2" borderId="11" xfId="0" applyNumberFormat="1" applyFont="1" applyFill="1" applyBorder="1" applyAlignment="1">
      <alignment horizontal="center" vertical="center"/>
    </xf>
    <xf numFmtId="166" fontId="7" fillId="2" borderId="11" xfId="0" applyNumberFormat="1" applyFont="1" applyFill="1" applyBorder="1" applyAlignment="1">
      <alignment horizontal="center" vertical="center"/>
    </xf>
    <xf numFmtId="0" fontId="6" fillId="0" borderId="34" xfId="0" applyFont="1" applyBorder="1" applyAlignment="1">
      <alignment vertical="center"/>
    </xf>
    <xf numFmtId="0" fontId="1" fillId="3" borderId="34" xfId="0" applyFont="1" applyFill="1" applyBorder="1" applyAlignment="1">
      <alignment vertical="center"/>
    </xf>
    <xf numFmtId="0" fontId="1" fillId="0" borderId="0" xfId="0" applyFont="1" applyAlignment="1">
      <alignment wrapText="1"/>
    </xf>
    <xf numFmtId="0" fontId="1" fillId="0" borderId="28" xfId="0" applyFont="1" applyBorder="1" applyAlignment="1">
      <alignment wrapText="1"/>
    </xf>
    <xf numFmtId="0" fontId="3" fillId="0" borderId="0" xfId="0" applyFont="1" applyBorder="1"/>
    <xf numFmtId="0" fontId="3" fillId="0" borderId="36" xfId="0" applyFont="1" applyBorder="1"/>
    <xf numFmtId="0" fontId="5" fillId="0" borderId="37" xfId="0" applyFont="1" applyBorder="1" applyAlignment="1">
      <alignment horizontal="center" wrapText="1"/>
    </xf>
    <xf numFmtId="0" fontId="3" fillId="3" borderId="0" xfId="0" applyFont="1" applyFill="1" applyBorder="1"/>
    <xf numFmtId="0" fontId="3" fillId="3" borderId="36" xfId="0" applyFont="1" applyFill="1" applyBorder="1"/>
    <xf numFmtId="0" fontId="3" fillId="0" borderId="39" xfId="0" applyFont="1" applyBorder="1" applyAlignment="1" applyProtection="1">
      <alignment vertical="center" wrapText="1"/>
    </xf>
    <xf numFmtId="0" fontId="5" fillId="0" borderId="40" xfId="0" applyFont="1" applyBorder="1" applyAlignment="1">
      <alignment horizontal="center" wrapText="1"/>
    </xf>
    <xf numFmtId="0" fontId="1" fillId="0" borderId="0" xfId="0" applyFont="1" applyBorder="1" applyAlignment="1">
      <alignment wrapText="1"/>
    </xf>
    <xf numFmtId="165" fontId="6" fillId="0" borderId="41" xfId="0" applyNumberFormat="1" applyFont="1" applyBorder="1" applyAlignment="1" applyProtection="1">
      <alignment horizontal="center" vertical="center"/>
      <protection locked="0"/>
    </xf>
    <xf numFmtId="165" fontId="6" fillId="0" borderId="42" xfId="0" applyNumberFormat="1" applyFont="1" applyBorder="1" applyAlignment="1" applyProtection="1">
      <alignment horizontal="center" vertical="center"/>
      <protection locked="0"/>
    </xf>
    <xf numFmtId="165" fontId="6" fillId="0" borderId="43" xfId="0" applyNumberFormat="1" applyFont="1" applyBorder="1" applyAlignment="1" applyProtection="1">
      <alignment horizontal="center" vertical="center"/>
      <protection locked="0"/>
    </xf>
    <xf numFmtId="165" fontId="7" fillId="2" borderId="44" xfId="0" applyNumberFormat="1" applyFont="1" applyFill="1" applyBorder="1" applyAlignment="1">
      <alignment horizontal="center" vertical="center"/>
    </xf>
    <xf numFmtId="0" fontId="6" fillId="0" borderId="0" xfId="0" applyFont="1" applyBorder="1" applyAlignment="1">
      <alignment vertical="center"/>
    </xf>
    <xf numFmtId="0" fontId="3" fillId="3" borderId="38" xfId="0" applyFont="1" applyFill="1" applyBorder="1"/>
    <xf numFmtId="165" fontId="6" fillId="0" borderId="45" xfId="0" applyNumberFormat="1" applyFont="1" applyBorder="1" applyAlignment="1" applyProtection="1">
      <alignment horizontal="center" vertical="center"/>
      <protection locked="0"/>
    </xf>
    <xf numFmtId="165" fontId="7" fillId="2" borderId="41" xfId="0" applyNumberFormat="1" applyFont="1" applyFill="1" applyBorder="1" applyAlignment="1">
      <alignment horizontal="center" vertical="center"/>
    </xf>
    <xf numFmtId="0" fontId="3" fillId="3" borderId="46" xfId="0" applyFont="1" applyFill="1" applyBorder="1" applyAlignment="1">
      <alignment horizontal="center"/>
    </xf>
    <xf numFmtId="0" fontId="3" fillId="3" borderId="5" xfId="0" applyFont="1" applyFill="1" applyBorder="1" applyAlignment="1">
      <alignment horizontal="center"/>
    </xf>
    <xf numFmtId="0" fontId="1" fillId="3" borderId="5" xfId="0" applyFont="1" applyFill="1" applyBorder="1" applyAlignment="1">
      <alignment wrapText="1"/>
    </xf>
    <xf numFmtId="0" fontId="1" fillId="3" borderId="47" xfId="0" applyFont="1" applyFill="1" applyBorder="1" applyAlignment="1">
      <alignment wrapText="1"/>
    </xf>
    <xf numFmtId="0" fontId="3" fillId="3" borderId="48" xfId="0" applyFont="1" applyFill="1" applyBorder="1" applyAlignment="1">
      <alignment horizontal="center"/>
    </xf>
    <xf numFmtId="0" fontId="3" fillId="3" borderId="47" xfId="0" applyFont="1" applyFill="1" applyBorder="1" applyAlignment="1">
      <alignment horizontal="center"/>
    </xf>
    <xf numFmtId="166" fontId="6" fillId="2" borderId="49" xfId="0" applyNumberFormat="1" applyFont="1" applyFill="1" applyBorder="1" applyAlignment="1">
      <alignment horizontal="center" vertical="center"/>
    </xf>
    <xf numFmtId="166" fontId="6" fillId="2" borderId="50" xfId="0" applyNumberFormat="1" applyFont="1" applyFill="1" applyBorder="1" applyAlignment="1">
      <alignment horizontal="center" vertical="center"/>
    </xf>
    <xf numFmtId="165" fontId="6" fillId="2" borderId="15" xfId="0" applyNumberFormat="1" applyFont="1" applyFill="1" applyBorder="1" applyAlignment="1" applyProtection="1">
      <alignment horizontal="center" vertical="center"/>
    </xf>
    <xf numFmtId="165" fontId="6" fillId="2" borderId="8" xfId="0" applyNumberFormat="1" applyFont="1" applyFill="1" applyBorder="1" applyAlignment="1" applyProtection="1">
      <alignment horizontal="center" vertical="center"/>
    </xf>
    <xf numFmtId="165" fontId="6" fillId="2" borderId="16" xfId="0" applyNumberFormat="1" applyFont="1" applyFill="1" applyBorder="1" applyAlignment="1" applyProtection="1">
      <alignment horizontal="center" vertical="center"/>
    </xf>
    <xf numFmtId="165" fontId="6" fillId="2" borderId="14" xfId="0" applyNumberFormat="1" applyFont="1" applyFill="1" applyBorder="1" applyAlignment="1" applyProtection="1">
      <alignment horizontal="center" vertical="center"/>
    </xf>
    <xf numFmtId="165" fontId="7" fillId="2" borderId="9" xfId="0" applyNumberFormat="1" applyFont="1" applyFill="1" applyBorder="1" applyAlignment="1" applyProtection="1">
      <alignment horizontal="center" vertical="center"/>
    </xf>
    <xf numFmtId="0" fontId="1" fillId="3" borderId="47" xfId="0" applyFont="1" applyFill="1" applyBorder="1" applyAlignment="1">
      <alignment vertical="center"/>
    </xf>
    <xf numFmtId="165" fontId="6" fillId="2" borderId="27" xfId="0" applyNumberFormat="1" applyFont="1" applyFill="1" applyBorder="1" applyAlignment="1" applyProtection="1">
      <alignment horizontal="center" vertical="center"/>
    </xf>
    <xf numFmtId="165" fontId="6" fillId="2" borderId="32" xfId="0" applyNumberFormat="1" applyFont="1" applyFill="1" applyBorder="1" applyAlignment="1" applyProtection="1">
      <alignment horizontal="center" vertical="center"/>
    </xf>
    <xf numFmtId="0" fontId="1" fillId="0" borderId="20" xfId="0" applyFont="1" applyBorder="1" applyAlignment="1" applyProtection="1">
      <alignment vertical="center"/>
      <protection locked="0"/>
    </xf>
    <xf numFmtId="0" fontId="3" fillId="0" borderId="51" xfId="0" applyFont="1" applyBorder="1" applyAlignment="1" applyProtection="1">
      <alignment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3" fillId="0" borderId="52" xfId="0" applyFont="1" applyBorder="1" applyAlignment="1" applyProtection="1">
      <alignment vertical="center" wrapText="1"/>
    </xf>
    <xf numFmtId="0" fontId="3" fillId="0" borderId="1" xfId="0" applyFont="1" applyBorder="1" applyAlignment="1">
      <alignment horizontal="center"/>
    </xf>
    <xf numFmtId="0" fontId="3" fillId="2" borderId="1" xfId="0" applyFont="1" applyFill="1" applyBorder="1" applyAlignment="1">
      <alignment horizontal="center"/>
    </xf>
    <xf numFmtId="0" fontId="3" fillId="2" borderId="35" xfId="0" applyFont="1" applyFill="1" applyBorder="1" applyAlignment="1">
      <alignment horizontal="center"/>
    </xf>
    <xf numFmtId="0" fontId="3" fillId="0" borderId="35" xfId="0" applyFont="1" applyBorder="1" applyAlignment="1">
      <alignment horizontal="center"/>
    </xf>
    <xf numFmtId="0" fontId="1" fillId="0" borderId="0" xfId="0" applyFont="1" applyAlignment="1" applyProtection="1">
      <alignment horizontal="center"/>
      <protection locked="0"/>
    </xf>
    <xf numFmtId="0" fontId="3" fillId="2" borderId="39" xfId="0" applyFont="1" applyFill="1" applyBorder="1" applyAlignment="1">
      <alignment horizontal="center" wrapText="1"/>
    </xf>
    <xf numFmtId="0" fontId="3" fillId="2" borderId="1" xfId="0" applyFont="1" applyFill="1" applyBorder="1" applyAlignment="1">
      <alignment horizontal="center" wrapText="1"/>
    </xf>
    <xf numFmtId="0" fontId="3" fillId="0" borderId="39" xfId="0" applyFont="1" applyBorder="1" applyAlignment="1">
      <alignment horizontal="center"/>
    </xf>
    <xf numFmtId="0" fontId="3" fillId="3" borderId="31" xfId="0" applyFont="1" applyFill="1" applyBorder="1" applyAlignment="1">
      <alignment horizontal="center"/>
    </xf>
    <xf numFmtId="0" fontId="3" fillId="3"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13" fillId="0" borderId="13"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0000"/>
                </a:solidFill>
              </a:defRPr>
            </a:pPr>
            <a:r>
              <a:rPr lang="en-US" sz="1100">
                <a:solidFill>
                  <a:srgbClr val="C00000"/>
                </a:solidFill>
              </a:rPr>
              <a:t>Percentage of All Disposed Civil Cases with at Least</a:t>
            </a:r>
            <a:r>
              <a:rPr lang="en-US" sz="1100" baseline="0">
                <a:solidFill>
                  <a:srgbClr val="C00000"/>
                </a:solidFill>
              </a:rPr>
              <a:t> One </a:t>
            </a:r>
            <a:r>
              <a:rPr lang="en-US" sz="1100">
                <a:solidFill>
                  <a:srgbClr val="C00000"/>
                </a:solidFill>
              </a:rPr>
              <a:t>Self-Represented Litigant, </a:t>
            </a:r>
            <a:r>
              <a:rPr lang="en-US" sz="1100" baseline="0">
                <a:solidFill>
                  <a:srgbClr val="C00000"/>
                </a:solidFill>
              </a:rPr>
              <a:t>by Month, 20XX</a:t>
            </a:r>
            <a:endParaRPr lang="en-US" sz="1100">
              <a:solidFill>
                <a:srgbClr val="C00000"/>
              </a:solidFill>
            </a:endParaRPr>
          </a:p>
        </c:rich>
      </c:tx>
      <c:overlay val="1"/>
    </c:title>
    <c:autoTitleDeleted val="0"/>
    <c:plotArea>
      <c:layout>
        <c:manualLayout>
          <c:layoutTarget val="inner"/>
          <c:xMode val="edge"/>
          <c:yMode val="edge"/>
          <c:x val="1.9117135905457109E-2"/>
          <c:y val="0.18203883495145659"/>
          <c:w val="0.96176572818908701"/>
          <c:h val="0.71661952450118616"/>
        </c:manualLayout>
      </c:layout>
      <c:barChart>
        <c:barDir val="col"/>
        <c:grouping val="clustered"/>
        <c:varyColors val="0"/>
        <c:ser>
          <c:idx val="0"/>
          <c:order val="0"/>
          <c:tx>
            <c:strRef>
              <c:f>'Charts - Monthly Case-Level'!$A$2</c:f>
              <c:strCache>
                <c:ptCount val="1"/>
                <c:pt idx="0">
                  <c:v>Civil</c:v>
                </c:pt>
              </c:strCache>
            </c:strRef>
          </c:tx>
          <c:spPr>
            <a:solidFill>
              <a:schemeClr val="tx2">
                <a:lumMod val="60000"/>
                <a:lumOff val="40000"/>
              </a:schemeClr>
            </a:solidFill>
          </c:spPr>
          <c:invertIfNegative val="0"/>
          <c:dPt>
            <c:idx val="12"/>
            <c:invertIfNegative val="0"/>
            <c:bubble3D val="0"/>
            <c:spPr>
              <a:solidFill>
                <a:schemeClr val="tx2">
                  <a:lumMod val="75000"/>
                </a:schemeClr>
              </a:solidFill>
            </c:spPr>
            <c:extLst>
              <c:ext xmlns:c16="http://schemas.microsoft.com/office/drawing/2014/chart" uri="{C3380CC4-5D6E-409C-BE32-E72D297353CC}">
                <c16:uniqueId val="{00000001-D130-4149-91EA-4F800DED4F29}"/>
              </c:ext>
            </c:extLst>
          </c:dPt>
          <c:dLbls>
            <c:spPr>
              <a:noFill/>
              <a:ln>
                <a:noFill/>
              </a:ln>
              <a:effectLst/>
            </c:spPr>
            <c:txPr>
              <a:bodyPr/>
              <a:lstStyle/>
              <a:p>
                <a:pPr>
                  <a:defRPr sz="8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 Monthly Case-Level'!$B$1:$N$1</c:f>
              <c:strCache>
                <c:ptCount val="13"/>
                <c:pt idx="0">
                  <c:v>Jan</c:v>
                </c:pt>
                <c:pt idx="1">
                  <c:v>Feb</c:v>
                </c:pt>
                <c:pt idx="2">
                  <c:v>Mar</c:v>
                </c:pt>
                <c:pt idx="3">
                  <c:v>Apr</c:v>
                </c:pt>
                <c:pt idx="4">
                  <c:v>May</c:v>
                </c:pt>
                <c:pt idx="5">
                  <c:v>Jun</c:v>
                </c:pt>
                <c:pt idx="6">
                  <c:v>Jul</c:v>
                </c:pt>
                <c:pt idx="7">
                  <c:v>Aug</c:v>
                </c:pt>
                <c:pt idx="8">
                  <c:v>Sep</c:v>
                </c:pt>
                <c:pt idx="9">
                  <c:v>Oct</c:v>
                </c:pt>
                <c:pt idx="10">
                  <c:v>Nov</c:v>
                </c:pt>
                <c:pt idx="11">
                  <c:v>Dec</c:v>
                </c:pt>
                <c:pt idx="12">
                  <c:v>Annual Total</c:v>
                </c:pt>
              </c:strCache>
            </c:strRef>
          </c:cat>
          <c:val>
            <c:numRef>
              <c:f>'Charts - Monthly Case-Level'!$B$2:$N$2</c:f>
              <c:numCache>
                <c:formatCode>0.0%</c:formatCode>
                <c:ptCount val="13"/>
                <c:pt idx="0">
                  <c:v>0.2</c:v>
                </c:pt>
                <c:pt idx="1">
                  <c:v>0.2</c:v>
                </c:pt>
                <c:pt idx="2">
                  <c:v>0.2</c:v>
                </c:pt>
                <c:pt idx="3">
                  <c:v>0.2</c:v>
                </c:pt>
                <c:pt idx="4">
                  <c:v>0.2</c:v>
                </c:pt>
                <c:pt idx="5">
                  <c:v>0.2</c:v>
                </c:pt>
                <c:pt idx="6">
                  <c:v>0.2</c:v>
                </c:pt>
                <c:pt idx="7">
                  <c:v>0.2</c:v>
                </c:pt>
                <c:pt idx="8">
                  <c:v>0.2</c:v>
                </c:pt>
                <c:pt idx="9">
                  <c:v>0.2</c:v>
                </c:pt>
                <c:pt idx="10">
                  <c:v>0.2</c:v>
                </c:pt>
                <c:pt idx="11">
                  <c:v>0.2</c:v>
                </c:pt>
                <c:pt idx="12">
                  <c:v>0.2</c:v>
                </c:pt>
              </c:numCache>
            </c:numRef>
          </c:val>
          <c:extLst>
            <c:ext xmlns:c16="http://schemas.microsoft.com/office/drawing/2014/chart" uri="{C3380CC4-5D6E-409C-BE32-E72D297353CC}">
              <c16:uniqueId val="{00000002-D130-4149-91EA-4F800DED4F29}"/>
            </c:ext>
          </c:extLst>
        </c:ser>
        <c:dLbls>
          <c:showLegendKey val="0"/>
          <c:showVal val="0"/>
          <c:showCatName val="0"/>
          <c:showSerName val="0"/>
          <c:showPercent val="0"/>
          <c:showBubbleSize val="0"/>
        </c:dLbls>
        <c:gapWidth val="150"/>
        <c:axId val="237153136"/>
        <c:axId val="237153520"/>
      </c:barChart>
      <c:catAx>
        <c:axId val="237153136"/>
        <c:scaling>
          <c:orientation val="minMax"/>
        </c:scaling>
        <c:delete val="0"/>
        <c:axPos val="b"/>
        <c:numFmt formatCode="General" sourceLinked="0"/>
        <c:majorTickMark val="out"/>
        <c:minorTickMark val="none"/>
        <c:tickLblPos val="nextTo"/>
        <c:spPr>
          <a:ln>
            <a:noFill/>
          </a:ln>
        </c:spPr>
        <c:txPr>
          <a:bodyPr/>
          <a:lstStyle/>
          <a:p>
            <a:pPr>
              <a:defRPr sz="900" b="1"/>
            </a:pPr>
            <a:endParaRPr lang="en-US"/>
          </a:p>
        </c:txPr>
        <c:crossAx val="237153520"/>
        <c:crosses val="autoZero"/>
        <c:auto val="1"/>
        <c:lblAlgn val="ctr"/>
        <c:lblOffset val="100"/>
        <c:noMultiLvlLbl val="0"/>
      </c:catAx>
      <c:valAx>
        <c:axId val="237153520"/>
        <c:scaling>
          <c:orientation val="minMax"/>
          <c:max val="1"/>
          <c:min val="0"/>
        </c:scaling>
        <c:delete val="1"/>
        <c:axPos val="l"/>
        <c:numFmt formatCode="0.0%" sourceLinked="1"/>
        <c:majorTickMark val="out"/>
        <c:minorTickMark val="none"/>
        <c:tickLblPos val="none"/>
        <c:crossAx val="237153136"/>
        <c:crosses val="autoZero"/>
        <c:crossBetween val="between"/>
        <c:majorUnit val="0.2"/>
      </c:valAx>
    </c:plotArea>
    <c:plotVisOnly val="1"/>
    <c:dispBlanksAs val="gap"/>
    <c:showDLblsOverMax val="0"/>
  </c:chart>
  <c:spPr>
    <a:ln w="38100">
      <a:solidFill>
        <a:schemeClr val="tx2">
          <a:lumMod val="75000"/>
        </a:schemeClr>
      </a:solidFill>
    </a:ln>
  </c:spPr>
  <c:printSettings>
    <c:headerFooter/>
    <c:pageMargins b="0.75000000000000111" l="0.70000000000000062" r="0.70000000000000062" t="0.750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0000"/>
                </a:solidFill>
              </a:defRPr>
            </a:pPr>
            <a:r>
              <a:rPr lang="en-US" sz="1100">
                <a:solidFill>
                  <a:srgbClr val="C00000"/>
                </a:solidFill>
              </a:rPr>
              <a:t>Percentage of All</a:t>
            </a:r>
            <a:r>
              <a:rPr lang="en-US" sz="1100" baseline="0">
                <a:solidFill>
                  <a:srgbClr val="C00000"/>
                </a:solidFill>
              </a:rPr>
              <a:t> Disposed </a:t>
            </a:r>
            <a:r>
              <a:rPr lang="en-US" sz="1100">
                <a:solidFill>
                  <a:srgbClr val="C00000"/>
                </a:solidFill>
              </a:rPr>
              <a:t>Civil Cases with at Least One Self-Represented Litigant,</a:t>
            </a:r>
            <a:r>
              <a:rPr lang="en-US" sz="1100" baseline="0">
                <a:solidFill>
                  <a:srgbClr val="C00000"/>
                </a:solidFill>
              </a:rPr>
              <a:t> by Case Type, 20XX</a:t>
            </a:r>
          </a:p>
          <a:p>
            <a:pPr>
              <a:defRPr sz="1100">
                <a:solidFill>
                  <a:srgbClr val="C00000"/>
                </a:solidFill>
              </a:defRPr>
            </a:pPr>
            <a:r>
              <a:rPr lang="en-US" sz="1100" baseline="0">
                <a:solidFill>
                  <a:srgbClr val="C00000"/>
                </a:solidFill>
              </a:rPr>
              <a:t>(4 of 4)</a:t>
            </a:r>
          </a:p>
        </c:rich>
      </c:tx>
      <c:overlay val="1"/>
    </c:title>
    <c:autoTitleDeleted val="0"/>
    <c:plotArea>
      <c:layout>
        <c:manualLayout>
          <c:layoutTarget val="inner"/>
          <c:xMode val="edge"/>
          <c:yMode val="edge"/>
          <c:x val="5.7853746920299917E-3"/>
          <c:y val="0.18203883495145681"/>
          <c:w val="0.98976253636066847"/>
          <c:h val="0.69649061077510244"/>
        </c:manualLayout>
      </c:layout>
      <c:barChart>
        <c:barDir val="col"/>
        <c:grouping val="clustered"/>
        <c:varyColors val="0"/>
        <c:ser>
          <c:idx val="0"/>
          <c:order val="0"/>
          <c:spPr>
            <a:solidFill>
              <a:schemeClr val="tx2">
                <a:lumMod val="60000"/>
                <a:lumOff val="40000"/>
              </a:schemeClr>
            </a:solidFill>
          </c:spPr>
          <c:invertIfNegative val="0"/>
          <c:dPt>
            <c:idx val="8"/>
            <c:invertIfNegative val="0"/>
            <c:bubble3D val="0"/>
            <c:spPr>
              <a:solidFill>
                <a:schemeClr val="tx2">
                  <a:lumMod val="75000"/>
                </a:schemeClr>
              </a:solidFill>
            </c:spPr>
            <c:extLst>
              <c:ext xmlns:c16="http://schemas.microsoft.com/office/drawing/2014/chart" uri="{C3380CC4-5D6E-409C-BE32-E72D297353CC}">
                <c16:uniqueId val="{00000001-C586-46B5-943C-761901F44FB6}"/>
              </c:ext>
            </c:extLst>
          </c:dPt>
          <c:dPt>
            <c:idx val="10"/>
            <c:invertIfNegative val="0"/>
            <c:bubble3D val="0"/>
            <c:extLst>
              <c:ext xmlns:c16="http://schemas.microsoft.com/office/drawing/2014/chart" uri="{C3380CC4-5D6E-409C-BE32-E72D297353CC}">
                <c16:uniqueId val="{00000002-C586-46B5-943C-761901F44FB6}"/>
              </c:ext>
            </c:extLst>
          </c:dPt>
          <c:dPt>
            <c:idx val="11"/>
            <c:invertIfNegative val="0"/>
            <c:bubble3D val="0"/>
            <c:spPr>
              <a:solidFill>
                <a:schemeClr val="tx2">
                  <a:lumMod val="75000"/>
                </a:schemeClr>
              </a:solidFill>
            </c:spPr>
            <c:extLst>
              <c:ext xmlns:c16="http://schemas.microsoft.com/office/drawing/2014/chart" uri="{C3380CC4-5D6E-409C-BE32-E72D297353CC}">
                <c16:uniqueId val="{00000004-C586-46B5-943C-761901F44FB6}"/>
              </c:ext>
            </c:extLst>
          </c:dPt>
          <c:dLbls>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 Annual Civil'!$B$8:$J$8</c:f>
              <c:strCache>
                <c:ptCount val="9"/>
                <c:pt idx="0">
                  <c:v>Appeal from
Admin. Agency</c:v>
                </c:pt>
                <c:pt idx="1">
                  <c:v>Appeal from Ltd
Juris. Court</c:v>
                </c:pt>
                <c:pt idx="2">
                  <c:v>Civil Appeals -
Other</c:v>
                </c:pt>
                <c:pt idx="3">
                  <c:v>Habeas
Corpus</c:v>
                </c:pt>
                <c:pt idx="4">
                  <c:v>Non-Dom. Rel.
Restraining Order</c:v>
                </c:pt>
                <c:pt idx="5">
                  <c:v>Tax</c:v>
                </c:pt>
                <c:pt idx="6">
                  <c:v>Writs</c:v>
                </c:pt>
                <c:pt idx="7">
                  <c:v>Civil - Other</c:v>
                </c:pt>
                <c:pt idx="8">
                  <c:v>Grand Total - Civil</c:v>
                </c:pt>
              </c:strCache>
            </c:strRef>
          </c:cat>
          <c:val>
            <c:numRef>
              <c:f>'Charts - Annual Civil'!$B$9:$J$9</c:f>
              <c:numCache>
                <c:formatCode>0.0%</c:formatCode>
                <c:ptCount val="9"/>
                <c:pt idx="0">
                  <c:v>0.75</c:v>
                </c:pt>
                <c:pt idx="1">
                  <c:v>0.8</c:v>
                </c:pt>
                <c:pt idx="2">
                  <c:v>0.83333333333333337</c:v>
                </c:pt>
                <c:pt idx="3">
                  <c:v>0.8571428571428571</c:v>
                </c:pt>
                <c:pt idx="4">
                  <c:v>0.875</c:v>
                </c:pt>
                <c:pt idx="5">
                  <c:v>0.8</c:v>
                </c:pt>
                <c:pt idx="6">
                  <c:v>0.90909090909090906</c:v>
                </c:pt>
                <c:pt idx="7">
                  <c:v>0.91666666666666663</c:v>
                </c:pt>
                <c:pt idx="8">
                  <c:v>0.83813747228381374</c:v>
                </c:pt>
              </c:numCache>
            </c:numRef>
          </c:val>
          <c:extLst>
            <c:ext xmlns:c16="http://schemas.microsoft.com/office/drawing/2014/chart" uri="{C3380CC4-5D6E-409C-BE32-E72D297353CC}">
              <c16:uniqueId val="{00000005-C586-46B5-943C-761901F44FB6}"/>
            </c:ext>
          </c:extLst>
        </c:ser>
        <c:dLbls>
          <c:showLegendKey val="0"/>
          <c:showVal val="0"/>
          <c:showCatName val="0"/>
          <c:showSerName val="0"/>
          <c:showPercent val="0"/>
          <c:showBubbleSize val="0"/>
        </c:dLbls>
        <c:gapWidth val="150"/>
        <c:axId val="237895288"/>
        <c:axId val="237895680"/>
      </c:barChart>
      <c:catAx>
        <c:axId val="237895288"/>
        <c:scaling>
          <c:orientation val="minMax"/>
        </c:scaling>
        <c:delete val="0"/>
        <c:axPos val="b"/>
        <c:numFmt formatCode="General" sourceLinked="0"/>
        <c:majorTickMark val="out"/>
        <c:minorTickMark val="none"/>
        <c:tickLblPos val="nextTo"/>
        <c:spPr>
          <a:ln>
            <a:noFill/>
          </a:ln>
        </c:spPr>
        <c:txPr>
          <a:bodyPr/>
          <a:lstStyle/>
          <a:p>
            <a:pPr>
              <a:defRPr sz="800" b="1"/>
            </a:pPr>
            <a:endParaRPr lang="en-US"/>
          </a:p>
        </c:txPr>
        <c:crossAx val="237895680"/>
        <c:crosses val="autoZero"/>
        <c:auto val="1"/>
        <c:lblAlgn val="ctr"/>
        <c:lblOffset val="100"/>
        <c:noMultiLvlLbl val="0"/>
      </c:catAx>
      <c:valAx>
        <c:axId val="237895680"/>
        <c:scaling>
          <c:orientation val="minMax"/>
          <c:max val="1"/>
          <c:min val="0"/>
        </c:scaling>
        <c:delete val="1"/>
        <c:axPos val="l"/>
        <c:numFmt formatCode="0.0%" sourceLinked="1"/>
        <c:majorTickMark val="out"/>
        <c:minorTickMark val="none"/>
        <c:tickLblPos val="none"/>
        <c:crossAx val="237895288"/>
        <c:crosses val="autoZero"/>
        <c:crossBetween val="between"/>
        <c:majorUnit val="0.2"/>
      </c:valAx>
    </c:plotArea>
    <c:plotVisOnly val="1"/>
    <c:dispBlanksAs val="gap"/>
    <c:showDLblsOverMax val="0"/>
  </c:chart>
  <c:spPr>
    <a:ln w="38100">
      <a:solidFill>
        <a:schemeClr val="tx2">
          <a:lumMod val="75000"/>
        </a:schemeClr>
      </a:solidFill>
    </a:ln>
  </c:spPr>
  <c:printSettings>
    <c:headerFooter/>
    <c:pageMargins b="0.75000000000000178" l="0.70000000000000062" r="0.70000000000000062" t="0.750000000000001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0000"/>
                </a:solidFill>
              </a:defRPr>
            </a:pPr>
            <a:r>
              <a:rPr lang="en-US" sz="1100">
                <a:solidFill>
                  <a:srgbClr val="C00000"/>
                </a:solidFill>
              </a:rPr>
              <a:t>Percentage of All Disposed Domestic Relations Cases with at Least</a:t>
            </a:r>
            <a:r>
              <a:rPr lang="en-US" sz="1100" baseline="0">
                <a:solidFill>
                  <a:srgbClr val="C00000"/>
                </a:solidFill>
              </a:rPr>
              <a:t> One </a:t>
            </a:r>
            <a:r>
              <a:rPr lang="en-US" sz="1100">
                <a:solidFill>
                  <a:srgbClr val="C00000"/>
                </a:solidFill>
              </a:rPr>
              <a:t>Self-Represented Litigant,</a:t>
            </a:r>
            <a:r>
              <a:rPr lang="en-US" sz="1100" baseline="0">
                <a:solidFill>
                  <a:srgbClr val="C00000"/>
                </a:solidFill>
              </a:rPr>
              <a:t> by Case Type, 20XX (1 of 1)</a:t>
            </a:r>
            <a:endParaRPr lang="en-US" sz="1100">
              <a:solidFill>
                <a:srgbClr val="C00000"/>
              </a:solidFill>
            </a:endParaRPr>
          </a:p>
        </c:rich>
      </c:tx>
      <c:overlay val="1"/>
    </c:title>
    <c:autoTitleDeleted val="0"/>
    <c:plotArea>
      <c:layout>
        <c:manualLayout>
          <c:layoutTarget val="inner"/>
          <c:xMode val="edge"/>
          <c:yMode val="edge"/>
          <c:x val="1.8778797842468717E-3"/>
          <c:y val="0.18203883495145676"/>
          <c:w val="0.99480763581371623"/>
          <c:h val="0.66377408616605849"/>
        </c:manualLayout>
      </c:layout>
      <c:barChart>
        <c:barDir val="col"/>
        <c:grouping val="clustered"/>
        <c:varyColors val="0"/>
        <c:ser>
          <c:idx val="0"/>
          <c:order val="0"/>
          <c:tx>
            <c:strRef>
              <c:f>'Charts - Annual DR'!$A$2</c:f>
              <c:strCache>
                <c:ptCount val="1"/>
                <c:pt idx="0">
                  <c:v>Domestic Relations</c:v>
                </c:pt>
              </c:strCache>
            </c:strRef>
          </c:tx>
          <c:spPr>
            <a:solidFill>
              <a:schemeClr val="tx2">
                <a:lumMod val="60000"/>
                <a:lumOff val="40000"/>
              </a:schemeClr>
            </a:solidFill>
          </c:spPr>
          <c:invertIfNegative val="0"/>
          <c:dPt>
            <c:idx val="10"/>
            <c:invertIfNegative val="0"/>
            <c:bubble3D val="0"/>
            <c:spPr>
              <a:solidFill>
                <a:schemeClr val="tx2">
                  <a:lumMod val="75000"/>
                </a:schemeClr>
              </a:solidFill>
            </c:spPr>
            <c:extLst>
              <c:ext xmlns:c16="http://schemas.microsoft.com/office/drawing/2014/chart" uri="{C3380CC4-5D6E-409C-BE32-E72D297353CC}">
                <c16:uniqueId val="{00000001-B6C4-4DCA-AF91-B796D3809302}"/>
              </c:ext>
            </c:extLst>
          </c:dPt>
          <c:dPt>
            <c:idx val="12"/>
            <c:invertIfNegative val="0"/>
            <c:bubble3D val="0"/>
            <c:spPr>
              <a:solidFill>
                <a:schemeClr val="tx2">
                  <a:lumMod val="75000"/>
                </a:schemeClr>
              </a:solidFill>
            </c:spPr>
            <c:extLst>
              <c:ext xmlns:c16="http://schemas.microsoft.com/office/drawing/2014/chart" uri="{C3380CC4-5D6E-409C-BE32-E72D297353CC}">
                <c16:uniqueId val="{00000003-B6C4-4DCA-AF91-B796D3809302}"/>
              </c:ext>
            </c:extLst>
          </c:dPt>
          <c:dLbls>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 Annual DR'!$B$1:$L$1</c:f>
              <c:strCache>
                <c:ptCount val="11"/>
                <c:pt idx="0">
                  <c:v>Dissolution/
Divorce</c:v>
                </c:pt>
                <c:pt idx="1">
                  <c:v>Paternity</c:v>
                </c:pt>
                <c:pt idx="2">
                  <c:v>Custody</c:v>
                </c:pt>
                <c:pt idx="3">
                  <c:v>Support -
IV-D</c:v>
                </c:pt>
                <c:pt idx="4">
                  <c:v>Private
(non IV-D)</c:v>
                </c:pt>
                <c:pt idx="5">
                  <c:v>Support -
Other</c:v>
                </c:pt>
                <c:pt idx="6">
                  <c:v>Visitation</c:v>
                </c:pt>
                <c:pt idx="7">
                  <c:v>Adoption</c:v>
                </c:pt>
                <c:pt idx="8">
                  <c:v>Civ. Pro./
Restr. Orders</c:v>
                </c:pt>
                <c:pt idx="9">
                  <c:v>Dom. Relations -
Other</c:v>
                </c:pt>
                <c:pt idx="10">
                  <c:v>Grand Total - Domestic Relations</c:v>
                </c:pt>
              </c:strCache>
            </c:strRef>
          </c:cat>
          <c:val>
            <c:numRef>
              <c:f>'Charts - Annual DR'!$B$2:$L$2</c:f>
              <c:numCache>
                <c:formatCode>0.0%</c:formatCode>
                <c:ptCount val="11"/>
                <c:pt idx="0">
                  <c:v>0.5</c:v>
                </c:pt>
                <c:pt idx="1">
                  <c:v>0.375</c:v>
                </c:pt>
                <c:pt idx="2">
                  <c:v>0.33333333333333331</c:v>
                </c:pt>
                <c:pt idx="3">
                  <c:v>0.3125</c:v>
                </c:pt>
                <c:pt idx="4">
                  <c:v>0.2857142857142857</c:v>
                </c:pt>
                <c:pt idx="5">
                  <c:v>0.28125</c:v>
                </c:pt>
                <c:pt idx="6">
                  <c:v>0.27777777777777779</c:v>
                </c:pt>
                <c:pt idx="7">
                  <c:v>0.27500000000000002</c:v>
                </c:pt>
                <c:pt idx="8">
                  <c:v>0.27272727272727271</c:v>
                </c:pt>
                <c:pt idx="9">
                  <c:v>0.27083333333333331</c:v>
                </c:pt>
                <c:pt idx="10">
                  <c:v>0.28731343283582089</c:v>
                </c:pt>
              </c:numCache>
            </c:numRef>
          </c:val>
          <c:extLst>
            <c:ext xmlns:c16="http://schemas.microsoft.com/office/drawing/2014/chart" uri="{C3380CC4-5D6E-409C-BE32-E72D297353CC}">
              <c16:uniqueId val="{00000004-B6C4-4DCA-AF91-B796D3809302}"/>
            </c:ext>
          </c:extLst>
        </c:ser>
        <c:dLbls>
          <c:showLegendKey val="0"/>
          <c:showVal val="0"/>
          <c:showCatName val="0"/>
          <c:showSerName val="0"/>
          <c:showPercent val="0"/>
          <c:showBubbleSize val="0"/>
        </c:dLbls>
        <c:gapWidth val="150"/>
        <c:axId val="237896464"/>
        <c:axId val="237896856"/>
      </c:barChart>
      <c:catAx>
        <c:axId val="237896464"/>
        <c:scaling>
          <c:orientation val="minMax"/>
        </c:scaling>
        <c:delete val="0"/>
        <c:axPos val="b"/>
        <c:numFmt formatCode="General" sourceLinked="0"/>
        <c:majorTickMark val="out"/>
        <c:minorTickMark val="none"/>
        <c:tickLblPos val="nextTo"/>
        <c:spPr>
          <a:ln>
            <a:noFill/>
          </a:ln>
        </c:spPr>
        <c:txPr>
          <a:bodyPr rot="0"/>
          <a:lstStyle/>
          <a:p>
            <a:pPr>
              <a:defRPr sz="800" b="1"/>
            </a:pPr>
            <a:endParaRPr lang="en-US"/>
          </a:p>
        </c:txPr>
        <c:crossAx val="237896856"/>
        <c:crosses val="autoZero"/>
        <c:auto val="1"/>
        <c:lblAlgn val="ctr"/>
        <c:lblOffset val="100"/>
        <c:noMultiLvlLbl val="0"/>
      </c:catAx>
      <c:valAx>
        <c:axId val="237896856"/>
        <c:scaling>
          <c:orientation val="minMax"/>
          <c:max val="1"/>
          <c:min val="0"/>
        </c:scaling>
        <c:delete val="1"/>
        <c:axPos val="l"/>
        <c:numFmt formatCode="0.0%" sourceLinked="1"/>
        <c:majorTickMark val="out"/>
        <c:minorTickMark val="none"/>
        <c:tickLblPos val="none"/>
        <c:crossAx val="237896464"/>
        <c:crosses val="autoZero"/>
        <c:crossBetween val="between"/>
        <c:majorUnit val="0.2"/>
      </c:valAx>
    </c:plotArea>
    <c:plotVisOnly val="1"/>
    <c:dispBlanksAs val="gap"/>
    <c:showDLblsOverMax val="0"/>
  </c:chart>
  <c:spPr>
    <a:ln w="38100">
      <a:solidFill>
        <a:schemeClr val="tx2">
          <a:lumMod val="75000"/>
        </a:schemeClr>
      </a:solidFill>
    </a:ln>
  </c:spPr>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0000"/>
                </a:solidFill>
              </a:defRPr>
            </a:pPr>
            <a:r>
              <a:rPr lang="en-US" sz="1100">
                <a:solidFill>
                  <a:srgbClr val="C00000"/>
                </a:solidFill>
              </a:rPr>
              <a:t>Percentage of All</a:t>
            </a:r>
            <a:r>
              <a:rPr lang="en-US" sz="1100" baseline="0">
                <a:solidFill>
                  <a:srgbClr val="C00000"/>
                </a:solidFill>
              </a:rPr>
              <a:t> Disposed </a:t>
            </a:r>
            <a:r>
              <a:rPr lang="en-US" sz="1100">
                <a:solidFill>
                  <a:srgbClr val="C00000"/>
                </a:solidFill>
              </a:rPr>
              <a:t>Domestic Relations Cases with at Least One Self-Represented Litigant,</a:t>
            </a:r>
            <a:r>
              <a:rPr lang="en-US" sz="1100" baseline="0">
                <a:solidFill>
                  <a:srgbClr val="C00000"/>
                </a:solidFill>
              </a:rPr>
              <a:t> by Month, 20XX</a:t>
            </a:r>
            <a:endParaRPr lang="en-US" sz="1100">
              <a:solidFill>
                <a:srgbClr val="C00000"/>
              </a:solidFill>
            </a:endParaRPr>
          </a:p>
        </c:rich>
      </c:tx>
      <c:overlay val="1"/>
    </c:title>
    <c:autoTitleDeleted val="0"/>
    <c:plotArea>
      <c:layout>
        <c:manualLayout>
          <c:layoutTarget val="inner"/>
          <c:xMode val="edge"/>
          <c:yMode val="edge"/>
          <c:x val="1.9117135905457116E-2"/>
          <c:y val="0.18203883495145667"/>
          <c:w val="0.96176572818908723"/>
          <c:h val="0.7166195245011866"/>
        </c:manualLayout>
      </c:layout>
      <c:barChart>
        <c:barDir val="col"/>
        <c:grouping val="clustered"/>
        <c:varyColors val="0"/>
        <c:ser>
          <c:idx val="0"/>
          <c:order val="0"/>
          <c:tx>
            <c:strRef>
              <c:f>'Charts - Monthly Case-Level'!$A$3</c:f>
              <c:strCache>
                <c:ptCount val="1"/>
                <c:pt idx="0">
                  <c:v>Domestic Relations</c:v>
                </c:pt>
              </c:strCache>
            </c:strRef>
          </c:tx>
          <c:spPr>
            <a:solidFill>
              <a:schemeClr val="tx2">
                <a:lumMod val="60000"/>
                <a:lumOff val="40000"/>
              </a:schemeClr>
            </a:solidFill>
          </c:spPr>
          <c:invertIfNegative val="0"/>
          <c:dPt>
            <c:idx val="12"/>
            <c:invertIfNegative val="0"/>
            <c:bubble3D val="0"/>
            <c:spPr>
              <a:solidFill>
                <a:schemeClr val="tx2">
                  <a:lumMod val="75000"/>
                </a:schemeClr>
              </a:solidFill>
            </c:spPr>
            <c:extLst>
              <c:ext xmlns:c16="http://schemas.microsoft.com/office/drawing/2014/chart" uri="{C3380CC4-5D6E-409C-BE32-E72D297353CC}">
                <c16:uniqueId val="{00000001-EF54-4EC4-87DE-8ADF16DB26AD}"/>
              </c:ext>
            </c:extLst>
          </c:dPt>
          <c:dLbls>
            <c:spPr>
              <a:noFill/>
              <a:ln>
                <a:noFill/>
              </a:ln>
              <a:effectLst/>
            </c:spPr>
            <c:txPr>
              <a:bodyPr/>
              <a:lstStyle/>
              <a:p>
                <a:pPr>
                  <a:defRPr sz="8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 Monthly Case-Level'!$B$1:$N$1</c:f>
              <c:strCache>
                <c:ptCount val="13"/>
                <c:pt idx="0">
                  <c:v>Jan</c:v>
                </c:pt>
                <c:pt idx="1">
                  <c:v>Feb</c:v>
                </c:pt>
                <c:pt idx="2">
                  <c:v>Mar</c:v>
                </c:pt>
                <c:pt idx="3">
                  <c:v>Apr</c:v>
                </c:pt>
                <c:pt idx="4">
                  <c:v>May</c:v>
                </c:pt>
                <c:pt idx="5">
                  <c:v>Jun</c:v>
                </c:pt>
                <c:pt idx="6">
                  <c:v>Jul</c:v>
                </c:pt>
                <c:pt idx="7">
                  <c:v>Aug</c:v>
                </c:pt>
                <c:pt idx="8">
                  <c:v>Sep</c:v>
                </c:pt>
                <c:pt idx="9">
                  <c:v>Oct</c:v>
                </c:pt>
                <c:pt idx="10">
                  <c:v>Nov</c:v>
                </c:pt>
                <c:pt idx="11">
                  <c:v>Dec</c:v>
                </c:pt>
                <c:pt idx="12">
                  <c:v>Annual Total</c:v>
                </c:pt>
              </c:strCache>
            </c:strRef>
          </c:cat>
          <c:val>
            <c:numRef>
              <c:f>'Charts - Monthly Case-Level'!$B$3:$N$3</c:f>
              <c:numCache>
                <c:formatCode>0.0%</c:formatCode>
                <c:ptCount val="13"/>
                <c:pt idx="0">
                  <c:v>0.3</c:v>
                </c:pt>
                <c:pt idx="1">
                  <c:v>0.3</c:v>
                </c:pt>
                <c:pt idx="2">
                  <c:v>0.3</c:v>
                </c:pt>
                <c:pt idx="3">
                  <c:v>0.3</c:v>
                </c:pt>
                <c:pt idx="4">
                  <c:v>0.3</c:v>
                </c:pt>
                <c:pt idx="5">
                  <c:v>0.3</c:v>
                </c:pt>
                <c:pt idx="6">
                  <c:v>0.3</c:v>
                </c:pt>
                <c:pt idx="7">
                  <c:v>0.3</c:v>
                </c:pt>
                <c:pt idx="8">
                  <c:v>0.3</c:v>
                </c:pt>
                <c:pt idx="9">
                  <c:v>0.3</c:v>
                </c:pt>
                <c:pt idx="10">
                  <c:v>0.3</c:v>
                </c:pt>
                <c:pt idx="11">
                  <c:v>0.3</c:v>
                </c:pt>
                <c:pt idx="12">
                  <c:v>0.3</c:v>
                </c:pt>
              </c:numCache>
            </c:numRef>
          </c:val>
          <c:extLst>
            <c:ext xmlns:c16="http://schemas.microsoft.com/office/drawing/2014/chart" uri="{C3380CC4-5D6E-409C-BE32-E72D297353CC}">
              <c16:uniqueId val="{00000002-EF54-4EC4-87DE-8ADF16DB26AD}"/>
            </c:ext>
          </c:extLst>
        </c:ser>
        <c:dLbls>
          <c:showLegendKey val="0"/>
          <c:showVal val="0"/>
          <c:showCatName val="0"/>
          <c:showSerName val="0"/>
          <c:showPercent val="0"/>
          <c:showBubbleSize val="0"/>
        </c:dLbls>
        <c:gapWidth val="150"/>
        <c:axId val="237735344"/>
        <c:axId val="237236208"/>
      </c:barChart>
      <c:catAx>
        <c:axId val="237735344"/>
        <c:scaling>
          <c:orientation val="minMax"/>
        </c:scaling>
        <c:delete val="0"/>
        <c:axPos val="b"/>
        <c:numFmt formatCode="General" sourceLinked="0"/>
        <c:majorTickMark val="out"/>
        <c:minorTickMark val="none"/>
        <c:tickLblPos val="nextTo"/>
        <c:spPr>
          <a:ln>
            <a:noFill/>
          </a:ln>
        </c:spPr>
        <c:txPr>
          <a:bodyPr/>
          <a:lstStyle/>
          <a:p>
            <a:pPr>
              <a:defRPr sz="900" b="1"/>
            </a:pPr>
            <a:endParaRPr lang="en-US"/>
          </a:p>
        </c:txPr>
        <c:crossAx val="237236208"/>
        <c:crosses val="autoZero"/>
        <c:auto val="1"/>
        <c:lblAlgn val="ctr"/>
        <c:lblOffset val="100"/>
        <c:noMultiLvlLbl val="0"/>
      </c:catAx>
      <c:valAx>
        <c:axId val="237236208"/>
        <c:scaling>
          <c:orientation val="minMax"/>
          <c:max val="1"/>
          <c:min val="0"/>
        </c:scaling>
        <c:delete val="1"/>
        <c:axPos val="l"/>
        <c:numFmt formatCode="0.0%" sourceLinked="1"/>
        <c:majorTickMark val="out"/>
        <c:minorTickMark val="none"/>
        <c:tickLblPos val="none"/>
        <c:crossAx val="237735344"/>
        <c:crosses val="autoZero"/>
        <c:crossBetween val="between"/>
        <c:majorUnit val="0.2"/>
      </c:valAx>
    </c:plotArea>
    <c:plotVisOnly val="1"/>
    <c:dispBlanksAs val="gap"/>
    <c:showDLblsOverMax val="0"/>
  </c:chart>
  <c:spPr>
    <a:ln w="38100">
      <a:solidFill>
        <a:schemeClr val="tx2">
          <a:lumMod val="75000"/>
        </a:schemeClr>
      </a:solid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0000"/>
                </a:solidFill>
              </a:defRPr>
            </a:pPr>
            <a:r>
              <a:rPr lang="en-US" sz="1100">
                <a:solidFill>
                  <a:srgbClr val="C00000"/>
                </a:solidFill>
              </a:rPr>
              <a:t>Percentage of All</a:t>
            </a:r>
            <a:r>
              <a:rPr lang="en-US" sz="1100" baseline="0">
                <a:solidFill>
                  <a:srgbClr val="C00000"/>
                </a:solidFill>
              </a:rPr>
              <a:t> Dispsoed Civil and </a:t>
            </a:r>
            <a:r>
              <a:rPr lang="en-US" sz="1100">
                <a:solidFill>
                  <a:srgbClr val="C00000"/>
                </a:solidFill>
              </a:rPr>
              <a:t>Domestic Relations Cases with at Least One Self-Represented Litigant,</a:t>
            </a:r>
            <a:r>
              <a:rPr lang="en-US" sz="1100" baseline="0">
                <a:solidFill>
                  <a:srgbClr val="C00000"/>
                </a:solidFill>
              </a:rPr>
              <a:t> by Month, 20XX</a:t>
            </a:r>
            <a:endParaRPr lang="en-US" sz="1100">
              <a:solidFill>
                <a:srgbClr val="C00000"/>
              </a:solidFill>
            </a:endParaRPr>
          </a:p>
        </c:rich>
      </c:tx>
      <c:overlay val="1"/>
    </c:title>
    <c:autoTitleDeleted val="0"/>
    <c:plotArea>
      <c:layout>
        <c:manualLayout>
          <c:layoutTarget val="inner"/>
          <c:xMode val="edge"/>
          <c:yMode val="edge"/>
          <c:x val="1.9117135905457116E-2"/>
          <c:y val="0.18203883495145667"/>
          <c:w val="0.96176572818908723"/>
          <c:h val="0.7166195245011866"/>
        </c:manualLayout>
      </c:layout>
      <c:barChart>
        <c:barDir val="col"/>
        <c:grouping val="clustered"/>
        <c:varyColors val="0"/>
        <c:ser>
          <c:idx val="0"/>
          <c:order val="0"/>
          <c:tx>
            <c:strRef>
              <c:f>'Charts - Monthly Case-Level'!$A$4</c:f>
              <c:strCache>
                <c:ptCount val="1"/>
                <c:pt idx="0">
                  <c:v>Civil and Domestic Relations</c:v>
                </c:pt>
              </c:strCache>
            </c:strRef>
          </c:tx>
          <c:spPr>
            <a:solidFill>
              <a:schemeClr val="tx2">
                <a:lumMod val="60000"/>
                <a:lumOff val="40000"/>
              </a:schemeClr>
            </a:solidFill>
          </c:spPr>
          <c:invertIfNegative val="0"/>
          <c:dPt>
            <c:idx val="12"/>
            <c:invertIfNegative val="0"/>
            <c:bubble3D val="0"/>
            <c:spPr>
              <a:solidFill>
                <a:schemeClr val="tx2">
                  <a:lumMod val="75000"/>
                </a:schemeClr>
              </a:solidFill>
            </c:spPr>
            <c:extLst>
              <c:ext xmlns:c16="http://schemas.microsoft.com/office/drawing/2014/chart" uri="{C3380CC4-5D6E-409C-BE32-E72D297353CC}">
                <c16:uniqueId val="{00000001-A5BD-4F29-AA3F-76DE893339A5}"/>
              </c:ext>
            </c:extLst>
          </c:dPt>
          <c:dLbls>
            <c:spPr>
              <a:noFill/>
              <a:ln>
                <a:noFill/>
              </a:ln>
              <a:effectLst/>
            </c:spPr>
            <c:txPr>
              <a:bodyPr/>
              <a:lstStyle/>
              <a:p>
                <a:pPr>
                  <a:defRPr sz="8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 Monthly Case-Level'!$B$1:$N$1</c:f>
              <c:strCache>
                <c:ptCount val="13"/>
                <c:pt idx="0">
                  <c:v>Jan</c:v>
                </c:pt>
                <c:pt idx="1">
                  <c:v>Feb</c:v>
                </c:pt>
                <c:pt idx="2">
                  <c:v>Mar</c:v>
                </c:pt>
                <c:pt idx="3">
                  <c:v>Apr</c:v>
                </c:pt>
                <c:pt idx="4">
                  <c:v>May</c:v>
                </c:pt>
                <c:pt idx="5">
                  <c:v>Jun</c:v>
                </c:pt>
                <c:pt idx="6">
                  <c:v>Jul</c:v>
                </c:pt>
                <c:pt idx="7">
                  <c:v>Aug</c:v>
                </c:pt>
                <c:pt idx="8">
                  <c:v>Sep</c:v>
                </c:pt>
                <c:pt idx="9">
                  <c:v>Oct</c:v>
                </c:pt>
                <c:pt idx="10">
                  <c:v>Nov</c:v>
                </c:pt>
                <c:pt idx="11">
                  <c:v>Dec</c:v>
                </c:pt>
                <c:pt idx="12">
                  <c:v>Annual Total</c:v>
                </c:pt>
              </c:strCache>
            </c:strRef>
          </c:cat>
          <c:val>
            <c:numRef>
              <c:f>'Charts - Monthly Case-Level'!$B$4:$N$4</c:f>
              <c:numCache>
                <c:formatCode>0.0%</c:formatCode>
                <c:ptCount val="13"/>
                <c:pt idx="0">
                  <c:v>0.25</c:v>
                </c:pt>
                <c:pt idx="1">
                  <c:v>0.25</c:v>
                </c:pt>
                <c:pt idx="2">
                  <c:v>0.25</c:v>
                </c:pt>
                <c:pt idx="3">
                  <c:v>0.25</c:v>
                </c:pt>
                <c:pt idx="4">
                  <c:v>0.25</c:v>
                </c:pt>
                <c:pt idx="5">
                  <c:v>0.25</c:v>
                </c:pt>
                <c:pt idx="6">
                  <c:v>0.25</c:v>
                </c:pt>
                <c:pt idx="7">
                  <c:v>0.25</c:v>
                </c:pt>
                <c:pt idx="8">
                  <c:v>0.25</c:v>
                </c:pt>
                <c:pt idx="9">
                  <c:v>0.25</c:v>
                </c:pt>
                <c:pt idx="10">
                  <c:v>0.25</c:v>
                </c:pt>
                <c:pt idx="11">
                  <c:v>0.25</c:v>
                </c:pt>
                <c:pt idx="12">
                  <c:v>0.25</c:v>
                </c:pt>
              </c:numCache>
            </c:numRef>
          </c:val>
          <c:extLst>
            <c:ext xmlns:c16="http://schemas.microsoft.com/office/drawing/2014/chart" uri="{C3380CC4-5D6E-409C-BE32-E72D297353CC}">
              <c16:uniqueId val="{00000002-A5BD-4F29-AA3F-76DE893339A5}"/>
            </c:ext>
          </c:extLst>
        </c:ser>
        <c:dLbls>
          <c:showLegendKey val="0"/>
          <c:showVal val="0"/>
          <c:showCatName val="0"/>
          <c:showSerName val="0"/>
          <c:showPercent val="0"/>
          <c:showBubbleSize val="0"/>
        </c:dLbls>
        <c:gapWidth val="150"/>
        <c:axId val="237733824"/>
        <c:axId val="237281192"/>
      </c:barChart>
      <c:catAx>
        <c:axId val="237733824"/>
        <c:scaling>
          <c:orientation val="minMax"/>
        </c:scaling>
        <c:delete val="0"/>
        <c:axPos val="b"/>
        <c:numFmt formatCode="General" sourceLinked="0"/>
        <c:majorTickMark val="out"/>
        <c:minorTickMark val="none"/>
        <c:tickLblPos val="nextTo"/>
        <c:spPr>
          <a:ln>
            <a:noFill/>
          </a:ln>
        </c:spPr>
        <c:txPr>
          <a:bodyPr/>
          <a:lstStyle/>
          <a:p>
            <a:pPr>
              <a:defRPr sz="900" b="1"/>
            </a:pPr>
            <a:endParaRPr lang="en-US"/>
          </a:p>
        </c:txPr>
        <c:crossAx val="237281192"/>
        <c:crosses val="autoZero"/>
        <c:auto val="1"/>
        <c:lblAlgn val="ctr"/>
        <c:lblOffset val="100"/>
        <c:noMultiLvlLbl val="0"/>
      </c:catAx>
      <c:valAx>
        <c:axId val="237281192"/>
        <c:scaling>
          <c:orientation val="minMax"/>
          <c:max val="1"/>
          <c:min val="0"/>
        </c:scaling>
        <c:delete val="1"/>
        <c:axPos val="l"/>
        <c:numFmt formatCode="0.0%" sourceLinked="1"/>
        <c:majorTickMark val="out"/>
        <c:minorTickMark val="none"/>
        <c:tickLblPos val="none"/>
        <c:crossAx val="237733824"/>
        <c:crosses val="autoZero"/>
        <c:crossBetween val="between"/>
        <c:majorUnit val="0.2"/>
      </c:valAx>
    </c:plotArea>
    <c:plotVisOnly val="1"/>
    <c:dispBlanksAs val="gap"/>
    <c:showDLblsOverMax val="0"/>
  </c:chart>
  <c:spPr>
    <a:ln w="38100">
      <a:solidFill>
        <a:schemeClr val="tx2">
          <a:lumMod val="75000"/>
        </a:schemeClr>
      </a:solidFill>
    </a:ln>
  </c:spPr>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0000"/>
                </a:solidFill>
              </a:defRPr>
            </a:pPr>
            <a:r>
              <a:rPr lang="en-US" sz="1100">
                <a:solidFill>
                  <a:srgbClr val="C00000"/>
                </a:solidFill>
              </a:rPr>
              <a:t>Percentage of All Disposed</a:t>
            </a:r>
            <a:r>
              <a:rPr lang="en-US" sz="1100" baseline="0">
                <a:solidFill>
                  <a:srgbClr val="C00000"/>
                </a:solidFill>
              </a:rPr>
              <a:t> </a:t>
            </a:r>
            <a:r>
              <a:rPr lang="en-US" sz="1100">
                <a:solidFill>
                  <a:srgbClr val="C00000"/>
                </a:solidFill>
              </a:rPr>
              <a:t>Civil Cases with at Least</a:t>
            </a:r>
            <a:r>
              <a:rPr lang="en-US" sz="1100" baseline="0">
                <a:solidFill>
                  <a:srgbClr val="C00000"/>
                </a:solidFill>
              </a:rPr>
              <a:t> One </a:t>
            </a:r>
            <a:r>
              <a:rPr lang="en-US" sz="1100">
                <a:solidFill>
                  <a:srgbClr val="C00000"/>
                </a:solidFill>
              </a:rPr>
              <a:t>Self-Represented Litigant,</a:t>
            </a:r>
            <a:r>
              <a:rPr lang="en-US" sz="1100" baseline="0">
                <a:solidFill>
                  <a:srgbClr val="C00000"/>
                </a:solidFill>
              </a:rPr>
              <a:t> by Quarter, 20XX</a:t>
            </a:r>
            <a:endParaRPr lang="en-US" sz="1100">
              <a:solidFill>
                <a:srgbClr val="C00000"/>
              </a:solidFill>
            </a:endParaRPr>
          </a:p>
        </c:rich>
      </c:tx>
      <c:overlay val="1"/>
    </c:title>
    <c:autoTitleDeleted val="0"/>
    <c:plotArea>
      <c:layout>
        <c:manualLayout>
          <c:layoutTarget val="inner"/>
          <c:xMode val="edge"/>
          <c:yMode val="edge"/>
          <c:x val="1.9117135905457116E-2"/>
          <c:y val="0.18203883495145667"/>
          <c:w val="0.96176572818908723"/>
          <c:h val="0.7166195245011866"/>
        </c:manualLayout>
      </c:layout>
      <c:barChart>
        <c:barDir val="col"/>
        <c:grouping val="clustered"/>
        <c:varyColors val="0"/>
        <c:ser>
          <c:idx val="0"/>
          <c:order val="0"/>
          <c:tx>
            <c:strRef>
              <c:f>'Charts - Quarterly C-L'!$A$2</c:f>
              <c:strCache>
                <c:ptCount val="1"/>
                <c:pt idx="0">
                  <c:v>Civil</c:v>
                </c:pt>
              </c:strCache>
            </c:strRef>
          </c:tx>
          <c:spPr>
            <a:solidFill>
              <a:schemeClr val="tx2">
                <a:lumMod val="60000"/>
                <a:lumOff val="40000"/>
              </a:schemeClr>
            </a:solidFill>
          </c:spPr>
          <c:invertIfNegative val="0"/>
          <c:dPt>
            <c:idx val="4"/>
            <c:invertIfNegative val="0"/>
            <c:bubble3D val="0"/>
            <c:spPr>
              <a:solidFill>
                <a:schemeClr val="tx2">
                  <a:lumMod val="75000"/>
                </a:schemeClr>
              </a:solidFill>
            </c:spPr>
            <c:extLst>
              <c:ext xmlns:c16="http://schemas.microsoft.com/office/drawing/2014/chart" uri="{C3380CC4-5D6E-409C-BE32-E72D297353CC}">
                <c16:uniqueId val="{00000001-0BB9-4377-85C1-797B2070CD4A}"/>
              </c:ext>
            </c:extLst>
          </c:dPt>
          <c:dLbls>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 Quarterly C-L'!$B$1:$F$1</c:f>
              <c:strCache>
                <c:ptCount val="5"/>
                <c:pt idx="0">
                  <c:v>First Quarter</c:v>
                </c:pt>
                <c:pt idx="1">
                  <c:v>Second Quarter</c:v>
                </c:pt>
                <c:pt idx="2">
                  <c:v>Third Quarter</c:v>
                </c:pt>
                <c:pt idx="3">
                  <c:v>Fourth Quarter</c:v>
                </c:pt>
                <c:pt idx="4">
                  <c:v>Annual Total</c:v>
                </c:pt>
              </c:strCache>
            </c:strRef>
          </c:cat>
          <c:val>
            <c:numRef>
              <c:f>'Charts - Quarterly C-L'!$B$2:$F$2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0BB9-4377-85C1-797B2070CD4A}"/>
            </c:ext>
          </c:extLst>
        </c:ser>
        <c:dLbls>
          <c:showLegendKey val="0"/>
          <c:showVal val="0"/>
          <c:showCatName val="0"/>
          <c:showSerName val="0"/>
          <c:showPercent val="0"/>
          <c:showBubbleSize val="0"/>
        </c:dLbls>
        <c:gapWidth val="150"/>
        <c:axId val="237284136"/>
        <c:axId val="237361552"/>
      </c:barChart>
      <c:catAx>
        <c:axId val="237284136"/>
        <c:scaling>
          <c:orientation val="minMax"/>
        </c:scaling>
        <c:delete val="0"/>
        <c:axPos val="b"/>
        <c:numFmt formatCode="General" sourceLinked="0"/>
        <c:majorTickMark val="out"/>
        <c:minorTickMark val="none"/>
        <c:tickLblPos val="nextTo"/>
        <c:spPr>
          <a:ln>
            <a:noFill/>
          </a:ln>
        </c:spPr>
        <c:txPr>
          <a:bodyPr/>
          <a:lstStyle/>
          <a:p>
            <a:pPr>
              <a:defRPr sz="900" b="1"/>
            </a:pPr>
            <a:endParaRPr lang="en-US"/>
          </a:p>
        </c:txPr>
        <c:crossAx val="237361552"/>
        <c:crosses val="autoZero"/>
        <c:auto val="1"/>
        <c:lblAlgn val="ctr"/>
        <c:lblOffset val="100"/>
        <c:noMultiLvlLbl val="0"/>
      </c:catAx>
      <c:valAx>
        <c:axId val="237361552"/>
        <c:scaling>
          <c:orientation val="minMax"/>
          <c:max val="1"/>
          <c:min val="0"/>
        </c:scaling>
        <c:delete val="1"/>
        <c:axPos val="l"/>
        <c:numFmt formatCode="0.0%" sourceLinked="1"/>
        <c:majorTickMark val="out"/>
        <c:minorTickMark val="none"/>
        <c:tickLblPos val="none"/>
        <c:crossAx val="237284136"/>
        <c:crosses val="autoZero"/>
        <c:crossBetween val="between"/>
        <c:majorUnit val="0.2"/>
      </c:valAx>
    </c:plotArea>
    <c:plotVisOnly val="1"/>
    <c:dispBlanksAs val="gap"/>
    <c:showDLblsOverMax val="0"/>
  </c:chart>
  <c:spPr>
    <a:ln w="38100">
      <a:solidFill>
        <a:schemeClr val="tx2">
          <a:lumMod val="75000"/>
        </a:schemeClr>
      </a:solidFill>
    </a:ln>
  </c:spPr>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0000"/>
                </a:solidFill>
              </a:defRPr>
            </a:pPr>
            <a:r>
              <a:rPr lang="en-US" sz="1100">
                <a:solidFill>
                  <a:srgbClr val="C00000"/>
                </a:solidFill>
              </a:rPr>
              <a:t>Percentage of All</a:t>
            </a:r>
            <a:r>
              <a:rPr lang="en-US" sz="1100" baseline="0">
                <a:solidFill>
                  <a:srgbClr val="C00000"/>
                </a:solidFill>
              </a:rPr>
              <a:t> Disposed </a:t>
            </a:r>
            <a:r>
              <a:rPr lang="en-US" sz="1100">
                <a:solidFill>
                  <a:srgbClr val="C00000"/>
                </a:solidFill>
              </a:rPr>
              <a:t>Domestic Relations Cases with at Least One Self-Represented Litigant,</a:t>
            </a:r>
            <a:r>
              <a:rPr lang="en-US" sz="1100" baseline="0">
                <a:solidFill>
                  <a:srgbClr val="C00000"/>
                </a:solidFill>
              </a:rPr>
              <a:t> by Quarter, 20XX</a:t>
            </a:r>
            <a:endParaRPr lang="en-US" sz="1100">
              <a:solidFill>
                <a:srgbClr val="C00000"/>
              </a:solidFill>
            </a:endParaRPr>
          </a:p>
        </c:rich>
      </c:tx>
      <c:overlay val="1"/>
    </c:title>
    <c:autoTitleDeleted val="0"/>
    <c:plotArea>
      <c:layout>
        <c:manualLayout>
          <c:layoutTarget val="inner"/>
          <c:xMode val="edge"/>
          <c:yMode val="edge"/>
          <c:x val="1.9117135905457123E-2"/>
          <c:y val="0.18203883495145676"/>
          <c:w val="0.96176572818908745"/>
          <c:h val="0.71661952450118682"/>
        </c:manualLayout>
      </c:layout>
      <c:barChart>
        <c:barDir val="col"/>
        <c:grouping val="clustered"/>
        <c:varyColors val="0"/>
        <c:ser>
          <c:idx val="0"/>
          <c:order val="0"/>
          <c:tx>
            <c:strRef>
              <c:f>'Charts - Quarterly C-L'!$A$3</c:f>
              <c:strCache>
                <c:ptCount val="1"/>
                <c:pt idx="0">
                  <c:v>Domestic Relations</c:v>
                </c:pt>
              </c:strCache>
            </c:strRef>
          </c:tx>
          <c:spPr>
            <a:solidFill>
              <a:schemeClr val="tx2">
                <a:lumMod val="60000"/>
                <a:lumOff val="40000"/>
              </a:schemeClr>
            </a:solidFill>
          </c:spPr>
          <c:invertIfNegative val="0"/>
          <c:dPt>
            <c:idx val="4"/>
            <c:invertIfNegative val="0"/>
            <c:bubble3D val="0"/>
            <c:spPr>
              <a:solidFill>
                <a:schemeClr val="tx2">
                  <a:lumMod val="75000"/>
                </a:schemeClr>
              </a:solidFill>
            </c:spPr>
            <c:extLst>
              <c:ext xmlns:c16="http://schemas.microsoft.com/office/drawing/2014/chart" uri="{C3380CC4-5D6E-409C-BE32-E72D297353CC}">
                <c16:uniqueId val="{00000001-BD4D-479C-A933-77107A0944CA}"/>
              </c:ext>
            </c:extLst>
          </c:dPt>
          <c:dLbls>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 Quarterly C-L'!$B$1:$F$1</c:f>
              <c:strCache>
                <c:ptCount val="5"/>
                <c:pt idx="0">
                  <c:v>First Quarter</c:v>
                </c:pt>
                <c:pt idx="1">
                  <c:v>Second Quarter</c:v>
                </c:pt>
                <c:pt idx="2">
                  <c:v>Third Quarter</c:v>
                </c:pt>
                <c:pt idx="3">
                  <c:v>Fourth Quarter</c:v>
                </c:pt>
                <c:pt idx="4">
                  <c:v>Annual Total</c:v>
                </c:pt>
              </c:strCache>
            </c:strRef>
          </c:cat>
          <c:val>
            <c:numRef>
              <c:f>'Charts - Quarterly C-L'!$B$3:$F$3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BD4D-479C-A933-77107A0944CA}"/>
            </c:ext>
          </c:extLst>
        </c:ser>
        <c:dLbls>
          <c:showLegendKey val="0"/>
          <c:showVal val="0"/>
          <c:showCatName val="0"/>
          <c:showSerName val="0"/>
          <c:showPercent val="0"/>
          <c:showBubbleSize val="0"/>
        </c:dLbls>
        <c:gapWidth val="150"/>
        <c:axId val="237321504"/>
        <c:axId val="237308112"/>
      </c:barChart>
      <c:catAx>
        <c:axId val="237321504"/>
        <c:scaling>
          <c:orientation val="minMax"/>
        </c:scaling>
        <c:delete val="0"/>
        <c:axPos val="b"/>
        <c:numFmt formatCode="General" sourceLinked="0"/>
        <c:majorTickMark val="out"/>
        <c:minorTickMark val="none"/>
        <c:tickLblPos val="nextTo"/>
        <c:spPr>
          <a:ln>
            <a:noFill/>
          </a:ln>
        </c:spPr>
        <c:txPr>
          <a:bodyPr/>
          <a:lstStyle/>
          <a:p>
            <a:pPr>
              <a:defRPr sz="900" b="1"/>
            </a:pPr>
            <a:endParaRPr lang="en-US"/>
          </a:p>
        </c:txPr>
        <c:crossAx val="237308112"/>
        <c:crosses val="autoZero"/>
        <c:auto val="1"/>
        <c:lblAlgn val="ctr"/>
        <c:lblOffset val="100"/>
        <c:noMultiLvlLbl val="0"/>
      </c:catAx>
      <c:valAx>
        <c:axId val="237308112"/>
        <c:scaling>
          <c:orientation val="minMax"/>
          <c:max val="1"/>
          <c:min val="0"/>
        </c:scaling>
        <c:delete val="1"/>
        <c:axPos val="l"/>
        <c:numFmt formatCode="0.0%" sourceLinked="1"/>
        <c:majorTickMark val="out"/>
        <c:minorTickMark val="none"/>
        <c:tickLblPos val="none"/>
        <c:crossAx val="237321504"/>
        <c:crosses val="autoZero"/>
        <c:crossBetween val="between"/>
        <c:majorUnit val="0.2"/>
      </c:valAx>
    </c:plotArea>
    <c:plotVisOnly val="1"/>
    <c:dispBlanksAs val="gap"/>
    <c:showDLblsOverMax val="0"/>
  </c:chart>
  <c:spPr>
    <a:ln w="38100">
      <a:solidFill>
        <a:schemeClr val="tx2">
          <a:lumMod val="75000"/>
        </a:schemeClr>
      </a:solidFill>
    </a:ln>
  </c:spPr>
  <c:printSettings>
    <c:headerFooter/>
    <c:pageMargins b="0.75000000000000155" l="0.70000000000000062" r="0.70000000000000062" t="0.75000000000000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0000"/>
                </a:solidFill>
              </a:defRPr>
            </a:pPr>
            <a:r>
              <a:rPr lang="en-US" sz="1100">
                <a:solidFill>
                  <a:srgbClr val="C00000"/>
                </a:solidFill>
              </a:rPr>
              <a:t>Percentage of All</a:t>
            </a:r>
            <a:r>
              <a:rPr lang="en-US" sz="1100" baseline="0">
                <a:solidFill>
                  <a:srgbClr val="C00000"/>
                </a:solidFill>
              </a:rPr>
              <a:t> Disposed Civil and </a:t>
            </a:r>
            <a:r>
              <a:rPr lang="en-US" sz="1100">
                <a:solidFill>
                  <a:srgbClr val="C00000"/>
                </a:solidFill>
              </a:rPr>
              <a:t>Domestic Relations Cases with at Least One Self-Represented Litigant,</a:t>
            </a:r>
            <a:r>
              <a:rPr lang="en-US" sz="1100" baseline="0">
                <a:solidFill>
                  <a:srgbClr val="C00000"/>
                </a:solidFill>
              </a:rPr>
              <a:t> by Quarter, 20XX</a:t>
            </a:r>
            <a:endParaRPr lang="en-US" sz="1100">
              <a:solidFill>
                <a:srgbClr val="C00000"/>
              </a:solidFill>
            </a:endParaRPr>
          </a:p>
        </c:rich>
      </c:tx>
      <c:overlay val="1"/>
    </c:title>
    <c:autoTitleDeleted val="0"/>
    <c:plotArea>
      <c:layout>
        <c:manualLayout>
          <c:layoutTarget val="inner"/>
          <c:xMode val="edge"/>
          <c:yMode val="edge"/>
          <c:x val="1.9117135905457123E-2"/>
          <c:y val="0.18203883495145676"/>
          <c:w val="0.96176572818908745"/>
          <c:h val="0.71661952450118682"/>
        </c:manualLayout>
      </c:layout>
      <c:barChart>
        <c:barDir val="col"/>
        <c:grouping val="clustered"/>
        <c:varyColors val="0"/>
        <c:ser>
          <c:idx val="0"/>
          <c:order val="0"/>
          <c:tx>
            <c:strRef>
              <c:f>'Charts - Quarterly C-L'!$A$4</c:f>
              <c:strCache>
                <c:ptCount val="1"/>
                <c:pt idx="0">
                  <c:v>Civil and Domestic Relations</c:v>
                </c:pt>
              </c:strCache>
            </c:strRef>
          </c:tx>
          <c:spPr>
            <a:solidFill>
              <a:schemeClr val="tx2">
                <a:lumMod val="60000"/>
                <a:lumOff val="40000"/>
              </a:schemeClr>
            </a:solidFill>
          </c:spPr>
          <c:invertIfNegative val="0"/>
          <c:dPt>
            <c:idx val="4"/>
            <c:invertIfNegative val="0"/>
            <c:bubble3D val="0"/>
            <c:spPr>
              <a:solidFill>
                <a:schemeClr val="tx2">
                  <a:lumMod val="75000"/>
                </a:schemeClr>
              </a:solidFill>
            </c:spPr>
            <c:extLst>
              <c:ext xmlns:c16="http://schemas.microsoft.com/office/drawing/2014/chart" uri="{C3380CC4-5D6E-409C-BE32-E72D297353CC}">
                <c16:uniqueId val="{00000001-979F-4401-8FB8-8DBF693EB21F}"/>
              </c:ext>
            </c:extLst>
          </c:dPt>
          <c:dLbls>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 Quarterly C-L'!$B$1:$F$1</c:f>
              <c:strCache>
                <c:ptCount val="5"/>
                <c:pt idx="0">
                  <c:v>First Quarter</c:v>
                </c:pt>
                <c:pt idx="1">
                  <c:v>Second Quarter</c:v>
                </c:pt>
                <c:pt idx="2">
                  <c:v>Third Quarter</c:v>
                </c:pt>
                <c:pt idx="3">
                  <c:v>Fourth Quarter</c:v>
                </c:pt>
                <c:pt idx="4">
                  <c:v>Annual Total</c:v>
                </c:pt>
              </c:strCache>
            </c:strRef>
          </c:cat>
          <c:val>
            <c:numRef>
              <c:f>'Charts - Quarterly C-L'!$B$4:$F$4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979F-4401-8FB8-8DBF693EB21F}"/>
            </c:ext>
          </c:extLst>
        </c:ser>
        <c:dLbls>
          <c:showLegendKey val="0"/>
          <c:showVal val="0"/>
          <c:showCatName val="0"/>
          <c:showSerName val="0"/>
          <c:showPercent val="0"/>
          <c:showBubbleSize val="0"/>
        </c:dLbls>
        <c:gapWidth val="150"/>
        <c:axId val="237308896"/>
        <c:axId val="237309288"/>
      </c:barChart>
      <c:catAx>
        <c:axId val="237308896"/>
        <c:scaling>
          <c:orientation val="minMax"/>
        </c:scaling>
        <c:delete val="0"/>
        <c:axPos val="b"/>
        <c:numFmt formatCode="General" sourceLinked="0"/>
        <c:majorTickMark val="out"/>
        <c:minorTickMark val="none"/>
        <c:tickLblPos val="nextTo"/>
        <c:spPr>
          <a:ln>
            <a:noFill/>
          </a:ln>
        </c:spPr>
        <c:txPr>
          <a:bodyPr/>
          <a:lstStyle/>
          <a:p>
            <a:pPr>
              <a:defRPr sz="900" b="1"/>
            </a:pPr>
            <a:endParaRPr lang="en-US"/>
          </a:p>
        </c:txPr>
        <c:crossAx val="237309288"/>
        <c:crosses val="autoZero"/>
        <c:auto val="1"/>
        <c:lblAlgn val="ctr"/>
        <c:lblOffset val="100"/>
        <c:noMultiLvlLbl val="0"/>
      </c:catAx>
      <c:valAx>
        <c:axId val="237309288"/>
        <c:scaling>
          <c:orientation val="minMax"/>
          <c:max val="1"/>
          <c:min val="0"/>
        </c:scaling>
        <c:delete val="1"/>
        <c:axPos val="l"/>
        <c:numFmt formatCode="0.0%" sourceLinked="1"/>
        <c:majorTickMark val="out"/>
        <c:minorTickMark val="none"/>
        <c:tickLblPos val="none"/>
        <c:crossAx val="237308896"/>
        <c:crosses val="autoZero"/>
        <c:crossBetween val="between"/>
        <c:majorUnit val="0.2"/>
      </c:valAx>
    </c:plotArea>
    <c:plotVisOnly val="1"/>
    <c:dispBlanksAs val="gap"/>
    <c:showDLblsOverMax val="0"/>
  </c:chart>
  <c:spPr>
    <a:ln w="38100">
      <a:solidFill>
        <a:schemeClr val="tx2">
          <a:lumMod val="75000"/>
        </a:schemeClr>
      </a:solidFill>
    </a:ln>
  </c:spPr>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0000"/>
                </a:solidFill>
              </a:defRPr>
            </a:pPr>
            <a:r>
              <a:rPr lang="en-US" sz="1100">
                <a:solidFill>
                  <a:srgbClr val="C00000"/>
                </a:solidFill>
              </a:rPr>
              <a:t>Percentage of All Disposed Civil Cases with at Least</a:t>
            </a:r>
            <a:r>
              <a:rPr lang="en-US" sz="1100" baseline="0">
                <a:solidFill>
                  <a:srgbClr val="C00000"/>
                </a:solidFill>
              </a:rPr>
              <a:t> One </a:t>
            </a:r>
            <a:r>
              <a:rPr lang="en-US" sz="1100">
                <a:solidFill>
                  <a:srgbClr val="C00000"/>
                </a:solidFill>
              </a:rPr>
              <a:t>Self-Represented Litigant,</a:t>
            </a:r>
            <a:r>
              <a:rPr lang="en-US" sz="1100" baseline="0">
                <a:solidFill>
                  <a:srgbClr val="C00000"/>
                </a:solidFill>
              </a:rPr>
              <a:t> by Case Type, 20XX</a:t>
            </a:r>
          </a:p>
          <a:p>
            <a:pPr>
              <a:defRPr sz="1100">
                <a:solidFill>
                  <a:srgbClr val="C00000"/>
                </a:solidFill>
              </a:defRPr>
            </a:pPr>
            <a:r>
              <a:rPr lang="en-US" sz="1100" baseline="0">
                <a:solidFill>
                  <a:srgbClr val="C00000"/>
                </a:solidFill>
              </a:rPr>
              <a:t>(1 of 4)</a:t>
            </a:r>
            <a:endParaRPr lang="en-US" sz="1100">
              <a:solidFill>
                <a:srgbClr val="C00000"/>
              </a:solidFill>
            </a:endParaRPr>
          </a:p>
        </c:rich>
      </c:tx>
      <c:overlay val="1"/>
    </c:title>
    <c:autoTitleDeleted val="0"/>
    <c:plotArea>
      <c:layout>
        <c:manualLayout>
          <c:layoutTarget val="inner"/>
          <c:xMode val="edge"/>
          <c:yMode val="edge"/>
          <c:x val="1.9621658595401388E-3"/>
          <c:y val="0.18203883495145676"/>
          <c:w val="0.99607556437465727"/>
          <c:h val="0.70035945201971705"/>
        </c:manualLayout>
      </c:layout>
      <c:barChart>
        <c:barDir val="col"/>
        <c:grouping val="clustered"/>
        <c:varyColors val="0"/>
        <c:ser>
          <c:idx val="0"/>
          <c:order val="0"/>
          <c:spPr>
            <a:solidFill>
              <a:schemeClr val="tx2">
                <a:lumMod val="60000"/>
                <a:lumOff val="40000"/>
              </a:schemeClr>
            </a:solidFill>
          </c:spPr>
          <c:invertIfNegative val="0"/>
          <c:dPt>
            <c:idx val="10"/>
            <c:invertIfNegative val="0"/>
            <c:bubble3D val="0"/>
            <c:extLst>
              <c:ext xmlns:c16="http://schemas.microsoft.com/office/drawing/2014/chart" uri="{C3380CC4-5D6E-409C-BE32-E72D297353CC}">
                <c16:uniqueId val="{00000000-D555-4FFF-8E7D-43CAA4CDBE4D}"/>
              </c:ext>
            </c:extLst>
          </c:dPt>
          <c:dLbls>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 Annual Civil'!$B$2:$I$2</c:f>
              <c:strCache>
                <c:ptCount val="8"/>
                <c:pt idx="0">
                  <c:v>Automobile
Tort</c:v>
                </c:pt>
                <c:pt idx="1">
                  <c:v>Intentional
Tort</c:v>
                </c:pt>
                <c:pt idx="2">
                  <c:v>Malpractice -
Medical</c:v>
                </c:pt>
                <c:pt idx="3">
                  <c:v>Malpractice -
Other</c:v>
                </c:pt>
                <c:pt idx="4">
                  <c:v>Premises
Liability</c:v>
                </c:pt>
                <c:pt idx="5">
                  <c:v>Product
Liability</c:v>
                </c:pt>
                <c:pt idx="6">
                  <c:v>Slander/Libel/
Defamation</c:v>
                </c:pt>
                <c:pt idx="7">
                  <c:v>Other
Tort</c:v>
                </c:pt>
              </c:strCache>
            </c:strRef>
          </c:cat>
          <c:val>
            <c:numRef>
              <c:f>'Charts - Annual Civil'!$B$3:$I$3</c:f>
              <c:numCache>
                <c:formatCode>0.0%</c:formatCode>
                <c:ptCount val="8"/>
                <c:pt idx="0">
                  <c:v>0.5</c:v>
                </c:pt>
                <c:pt idx="1">
                  <c:v>0.5</c:v>
                </c:pt>
                <c:pt idx="2">
                  <c:v>0.66666666666666663</c:v>
                </c:pt>
                <c:pt idx="3">
                  <c:v>0.75</c:v>
                </c:pt>
                <c:pt idx="4">
                  <c:v>0.8</c:v>
                </c:pt>
                <c:pt idx="5">
                  <c:v>0.83333333333333337</c:v>
                </c:pt>
                <c:pt idx="6">
                  <c:v>0.8571428571428571</c:v>
                </c:pt>
                <c:pt idx="7">
                  <c:v>0.8666666666666667</c:v>
                </c:pt>
              </c:numCache>
            </c:numRef>
          </c:val>
          <c:extLst>
            <c:ext xmlns:c16="http://schemas.microsoft.com/office/drawing/2014/chart" uri="{C3380CC4-5D6E-409C-BE32-E72D297353CC}">
              <c16:uniqueId val="{00000001-D555-4FFF-8E7D-43CAA4CDBE4D}"/>
            </c:ext>
          </c:extLst>
        </c:ser>
        <c:dLbls>
          <c:showLegendKey val="0"/>
          <c:showVal val="0"/>
          <c:showCatName val="0"/>
          <c:showSerName val="0"/>
          <c:showPercent val="0"/>
          <c:showBubbleSize val="0"/>
        </c:dLbls>
        <c:gapWidth val="150"/>
        <c:axId val="237307720"/>
        <c:axId val="237310072"/>
      </c:barChart>
      <c:catAx>
        <c:axId val="237307720"/>
        <c:scaling>
          <c:orientation val="minMax"/>
        </c:scaling>
        <c:delete val="0"/>
        <c:axPos val="b"/>
        <c:numFmt formatCode="General" sourceLinked="0"/>
        <c:majorTickMark val="out"/>
        <c:minorTickMark val="none"/>
        <c:tickLblPos val="nextTo"/>
        <c:spPr>
          <a:ln>
            <a:noFill/>
          </a:ln>
        </c:spPr>
        <c:txPr>
          <a:bodyPr rot="0"/>
          <a:lstStyle/>
          <a:p>
            <a:pPr>
              <a:defRPr sz="800" b="1"/>
            </a:pPr>
            <a:endParaRPr lang="en-US"/>
          </a:p>
        </c:txPr>
        <c:crossAx val="237310072"/>
        <c:crosses val="autoZero"/>
        <c:auto val="1"/>
        <c:lblAlgn val="ctr"/>
        <c:lblOffset val="100"/>
        <c:noMultiLvlLbl val="0"/>
      </c:catAx>
      <c:valAx>
        <c:axId val="237310072"/>
        <c:scaling>
          <c:orientation val="minMax"/>
          <c:max val="1"/>
          <c:min val="0"/>
        </c:scaling>
        <c:delete val="1"/>
        <c:axPos val="l"/>
        <c:numFmt formatCode="0.0%" sourceLinked="1"/>
        <c:majorTickMark val="out"/>
        <c:minorTickMark val="none"/>
        <c:tickLblPos val="none"/>
        <c:crossAx val="237307720"/>
        <c:crosses val="autoZero"/>
        <c:crossBetween val="between"/>
        <c:majorUnit val="0.2"/>
      </c:valAx>
    </c:plotArea>
    <c:plotVisOnly val="1"/>
    <c:dispBlanksAs val="gap"/>
    <c:showDLblsOverMax val="0"/>
  </c:chart>
  <c:spPr>
    <a:ln w="38100">
      <a:solidFill>
        <a:schemeClr val="tx2">
          <a:lumMod val="75000"/>
        </a:schemeClr>
      </a:solidFill>
    </a:ln>
  </c:spPr>
  <c:printSettings>
    <c:headerFooter/>
    <c:pageMargins b="0.75000000000000155" l="0.70000000000000062" r="0.70000000000000062" t="0.75000000000000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0000"/>
                </a:solidFill>
              </a:defRPr>
            </a:pPr>
            <a:r>
              <a:rPr lang="en-US" sz="1100">
                <a:solidFill>
                  <a:srgbClr val="C00000"/>
                </a:solidFill>
              </a:rPr>
              <a:t>Percentage of All</a:t>
            </a:r>
            <a:r>
              <a:rPr lang="en-US" sz="1100" baseline="0">
                <a:solidFill>
                  <a:srgbClr val="C00000"/>
                </a:solidFill>
              </a:rPr>
              <a:t> Disposed </a:t>
            </a:r>
            <a:r>
              <a:rPr lang="en-US" sz="1100">
                <a:solidFill>
                  <a:srgbClr val="C00000"/>
                </a:solidFill>
              </a:rPr>
              <a:t>Civil Cases with at Least One Self-Represented Litigant,</a:t>
            </a:r>
            <a:r>
              <a:rPr lang="en-US" sz="1100" baseline="0">
                <a:solidFill>
                  <a:srgbClr val="C00000"/>
                </a:solidFill>
              </a:rPr>
              <a:t> by Case Type, 20XX</a:t>
            </a:r>
          </a:p>
          <a:p>
            <a:pPr>
              <a:defRPr sz="1100">
                <a:solidFill>
                  <a:srgbClr val="C00000"/>
                </a:solidFill>
              </a:defRPr>
            </a:pPr>
            <a:r>
              <a:rPr lang="en-US" sz="1100" baseline="0">
                <a:solidFill>
                  <a:srgbClr val="C00000"/>
                </a:solidFill>
              </a:rPr>
              <a:t>(2 of 4)</a:t>
            </a:r>
            <a:endParaRPr lang="en-US" sz="1100">
              <a:solidFill>
                <a:srgbClr val="C00000"/>
              </a:solidFill>
            </a:endParaRPr>
          </a:p>
        </c:rich>
      </c:tx>
      <c:overlay val="1"/>
    </c:title>
    <c:autoTitleDeleted val="0"/>
    <c:plotArea>
      <c:layout>
        <c:manualLayout>
          <c:layoutTarget val="inner"/>
          <c:xMode val="edge"/>
          <c:yMode val="edge"/>
          <c:x val="5.7853746920299917E-3"/>
          <c:y val="0.18203883495145681"/>
          <c:w val="0.98976253636066847"/>
          <c:h val="0.69649061077510244"/>
        </c:manualLayout>
      </c:layout>
      <c:barChart>
        <c:barDir val="col"/>
        <c:grouping val="clustered"/>
        <c:varyColors val="0"/>
        <c:ser>
          <c:idx val="0"/>
          <c:order val="0"/>
          <c:spPr>
            <a:solidFill>
              <a:schemeClr val="tx2">
                <a:lumMod val="60000"/>
                <a:lumOff val="40000"/>
              </a:schemeClr>
            </a:solidFill>
          </c:spPr>
          <c:invertIfNegative val="0"/>
          <c:dPt>
            <c:idx val="10"/>
            <c:invertIfNegative val="0"/>
            <c:bubble3D val="0"/>
            <c:extLst>
              <c:ext xmlns:c16="http://schemas.microsoft.com/office/drawing/2014/chart" uri="{C3380CC4-5D6E-409C-BE32-E72D297353CC}">
                <c16:uniqueId val="{00000000-D16A-440A-BD39-E0A3F9C11874}"/>
              </c:ext>
            </c:extLst>
          </c:dPt>
          <c:dLbls>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 Annual Civil'!$B$4:$J$4</c:f>
              <c:strCache>
                <c:ptCount val="9"/>
                <c:pt idx="0">
                  <c:v>Buyer
Plaintiff</c:v>
                </c:pt>
                <c:pt idx="1">
                  <c:v>Employment -
Discrimination</c:v>
                </c:pt>
                <c:pt idx="2">
                  <c:v>Employment -
Other</c:v>
                </c:pt>
                <c:pt idx="3">
                  <c:v>Fraud</c:v>
                </c:pt>
                <c:pt idx="4">
                  <c:v>Unlawful
Detainer</c:v>
                </c:pt>
                <c:pt idx="5">
                  <c:v>Landlord/
Tenant - Other</c:v>
                </c:pt>
                <c:pt idx="6">
                  <c:v>Mortgage
Foreclosure</c:v>
                </c:pt>
                <c:pt idx="7">
                  <c:v>Seller
Plaintiff</c:v>
                </c:pt>
                <c:pt idx="8">
                  <c:v>Other
Contract</c:v>
                </c:pt>
              </c:strCache>
            </c:strRef>
          </c:cat>
          <c:val>
            <c:numRef>
              <c:f>'Charts - Annual Civil'!$B$5:$J$5</c:f>
              <c:numCache>
                <c:formatCode>0.0%</c:formatCode>
                <c:ptCount val="9"/>
                <c:pt idx="0">
                  <c:v>0.875</c:v>
                </c:pt>
                <c:pt idx="1">
                  <c:v>0.8</c:v>
                </c:pt>
                <c:pt idx="2">
                  <c:v>0.90909090909090906</c:v>
                </c:pt>
                <c:pt idx="3">
                  <c:v>0.91666666666666663</c:v>
                </c:pt>
                <c:pt idx="4">
                  <c:v>0.5</c:v>
                </c:pt>
                <c:pt idx="5">
                  <c:v>0.5</c:v>
                </c:pt>
                <c:pt idx="6">
                  <c:v>0.66666666666666663</c:v>
                </c:pt>
                <c:pt idx="7">
                  <c:v>0.75</c:v>
                </c:pt>
                <c:pt idx="8">
                  <c:v>0.8</c:v>
                </c:pt>
              </c:numCache>
            </c:numRef>
          </c:val>
          <c:extLst>
            <c:ext xmlns:c16="http://schemas.microsoft.com/office/drawing/2014/chart" uri="{C3380CC4-5D6E-409C-BE32-E72D297353CC}">
              <c16:uniqueId val="{00000001-D16A-440A-BD39-E0A3F9C11874}"/>
            </c:ext>
          </c:extLst>
        </c:ser>
        <c:dLbls>
          <c:showLegendKey val="0"/>
          <c:showVal val="0"/>
          <c:showCatName val="0"/>
          <c:showSerName val="0"/>
          <c:showPercent val="0"/>
          <c:showBubbleSize val="0"/>
        </c:dLbls>
        <c:gapWidth val="150"/>
        <c:axId val="237310856"/>
        <c:axId val="237311248"/>
      </c:barChart>
      <c:catAx>
        <c:axId val="237310856"/>
        <c:scaling>
          <c:orientation val="minMax"/>
        </c:scaling>
        <c:delete val="0"/>
        <c:axPos val="b"/>
        <c:numFmt formatCode="General" sourceLinked="0"/>
        <c:majorTickMark val="out"/>
        <c:minorTickMark val="none"/>
        <c:tickLblPos val="nextTo"/>
        <c:spPr>
          <a:ln>
            <a:noFill/>
          </a:ln>
        </c:spPr>
        <c:txPr>
          <a:bodyPr/>
          <a:lstStyle/>
          <a:p>
            <a:pPr>
              <a:defRPr sz="800" b="1"/>
            </a:pPr>
            <a:endParaRPr lang="en-US"/>
          </a:p>
        </c:txPr>
        <c:crossAx val="237311248"/>
        <c:crosses val="autoZero"/>
        <c:auto val="1"/>
        <c:lblAlgn val="ctr"/>
        <c:lblOffset val="100"/>
        <c:noMultiLvlLbl val="0"/>
      </c:catAx>
      <c:valAx>
        <c:axId val="237311248"/>
        <c:scaling>
          <c:orientation val="minMax"/>
          <c:max val="1"/>
          <c:min val="0"/>
        </c:scaling>
        <c:delete val="1"/>
        <c:axPos val="l"/>
        <c:numFmt formatCode="0.0%" sourceLinked="1"/>
        <c:majorTickMark val="out"/>
        <c:minorTickMark val="none"/>
        <c:tickLblPos val="none"/>
        <c:crossAx val="237310856"/>
        <c:crosses val="autoZero"/>
        <c:crossBetween val="between"/>
        <c:majorUnit val="0.2"/>
      </c:valAx>
    </c:plotArea>
    <c:plotVisOnly val="1"/>
    <c:dispBlanksAs val="gap"/>
    <c:showDLblsOverMax val="0"/>
  </c:chart>
  <c:spPr>
    <a:ln w="38100">
      <a:solidFill>
        <a:schemeClr val="tx2">
          <a:lumMod val="75000"/>
        </a:schemeClr>
      </a:solidFill>
    </a:ln>
  </c:spPr>
  <c:printSettings>
    <c:headerFooter/>
    <c:pageMargins b="0.75000000000000178" l="0.70000000000000062" r="0.70000000000000062" t="0.750000000000001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C00000"/>
                </a:solidFill>
              </a:defRPr>
            </a:pPr>
            <a:r>
              <a:rPr lang="en-US" sz="1100">
                <a:solidFill>
                  <a:srgbClr val="C00000"/>
                </a:solidFill>
              </a:rPr>
              <a:t>Percentage of All</a:t>
            </a:r>
            <a:r>
              <a:rPr lang="en-US" sz="1100" baseline="0">
                <a:solidFill>
                  <a:srgbClr val="C00000"/>
                </a:solidFill>
              </a:rPr>
              <a:t> Disposed </a:t>
            </a:r>
            <a:r>
              <a:rPr lang="en-US" sz="1100">
                <a:solidFill>
                  <a:srgbClr val="C00000"/>
                </a:solidFill>
              </a:rPr>
              <a:t>Civil Cases with at Least One Self-Represented Litigant,</a:t>
            </a:r>
            <a:r>
              <a:rPr lang="en-US" sz="1100" baseline="0">
                <a:solidFill>
                  <a:srgbClr val="C00000"/>
                </a:solidFill>
              </a:rPr>
              <a:t> by Case Type, 20XX</a:t>
            </a:r>
          </a:p>
          <a:p>
            <a:pPr>
              <a:defRPr sz="1100">
                <a:solidFill>
                  <a:srgbClr val="C00000"/>
                </a:solidFill>
              </a:defRPr>
            </a:pPr>
            <a:r>
              <a:rPr lang="en-US" sz="1100" baseline="0">
                <a:solidFill>
                  <a:srgbClr val="C00000"/>
                </a:solidFill>
              </a:rPr>
              <a:t>(3 of 4)</a:t>
            </a:r>
          </a:p>
        </c:rich>
      </c:tx>
      <c:overlay val="1"/>
    </c:title>
    <c:autoTitleDeleted val="0"/>
    <c:plotArea>
      <c:layout>
        <c:manualLayout>
          <c:layoutTarget val="inner"/>
          <c:xMode val="edge"/>
          <c:yMode val="edge"/>
          <c:x val="5.7853746920299917E-3"/>
          <c:y val="0.18203883495145681"/>
          <c:w val="0.98976253636066847"/>
          <c:h val="0.69649061077510244"/>
        </c:manualLayout>
      </c:layout>
      <c:barChart>
        <c:barDir val="col"/>
        <c:grouping val="clustered"/>
        <c:varyColors val="0"/>
        <c:ser>
          <c:idx val="0"/>
          <c:order val="0"/>
          <c:spPr>
            <a:solidFill>
              <a:schemeClr val="tx2">
                <a:lumMod val="60000"/>
                <a:lumOff val="40000"/>
              </a:schemeClr>
            </a:solidFill>
          </c:spPr>
          <c:invertIfNegative val="0"/>
          <c:dPt>
            <c:idx val="10"/>
            <c:invertIfNegative val="0"/>
            <c:bubble3D val="0"/>
            <c:extLst>
              <c:ext xmlns:c16="http://schemas.microsoft.com/office/drawing/2014/chart" uri="{C3380CC4-5D6E-409C-BE32-E72D297353CC}">
                <c16:uniqueId val="{00000000-FA30-4988-9A5F-CD95DC50319A}"/>
              </c:ext>
            </c:extLst>
          </c:dPt>
          <c:dPt>
            <c:idx val="11"/>
            <c:invertIfNegative val="0"/>
            <c:bubble3D val="0"/>
            <c:spPr>
              <a:solidFill>
                <a:schemeClr val="tx2">
                  <a:lumMod val="75000"/>
                </a:schemeClr>
              </a:solidFill>
            </c:spPr>
            <c:extLst>
              <c:ext xmlns:c16="http://schemas.microsoft.com/office/drawing/2014/chart" uri="{C3380CC4-5D6E-409C-BE32-E72D297353CC}">
                <c16:uniqueId val="{00000002-FA30-4988-9A5F-CD95DC50319A}"/>
              </c:ext>
            </c:extLst>
          </c:dPt>
          <c:dLbls>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 Annual Civil'!$B$6:$K$6</c:f>
              <c:strCache>
                <c:ptCount val="10"/>
                <c:pt idx="0">
                  <c:v>Eminent
Domain</c:v>
                </c:pt>
                <c:pt idx="1">
                  <c:v>Real Property -
Other</c:v>
                </c:pt>
                <c:pt idx="2">
                  <c:v>Small
Claims</c:v>
                </c:pt>
                <c:pt idx="3">
                  <c:v>Guardianship -
Adult</c:v>
                </c:pt>
                <c:pt idx="4">
                  <c:v>Guardianship -
Juvenile</c:v>
                </c:pt>
                <c:pt idx="5">
                  <c:v>Guardianship -
Unknown</c:v>
                </c:pt>
                <c:pt idx="6">
                  <c:v>Conservatorship/
Trusteeship</c:v>
                </c:pt>
                <c:pt idx="7">
                  <c:v>Probate/Wills/
Intestate</c:v>
                </c:pt>
                <c:pt idx="8">
                  <c:v>Probate/Estate -
Other</c:v>
                </c:pt>
                <c:pt idx="9">
                  <c:v>Mental
Health</c:v>
                </c:pt>
              </c:strCache>
            </c:strRef>
          </c:cat>
          <c:val>
            <c:numRef>
              <c:f>'Charts - Annual Civil'!$B$7:$K$7</c:f>
              <c:numCache>
                <c:formatCode>0.0%</c:formatCode>
                <c:ptCount val="10"/>
                <c:pt idx="0">
                  <c:v>0.83333333333333337</c:v>
                </c:pt>
                <c:pt idx="1">
                  <c:v>0.8571428571428571</c:v>
                </c:pt>
                <c:pt idx="2">
                  <c:v>0.875</c:v>
                </c:pt>
                <c:pt idx="3">
                  <c:v>0.8</c:v>
                </c:pt>
                <c:pt idx="4">
                  <c:v>0.90909090909090906</c:v>
                </c:pt>
                <c:pt idx="5">
                  <c:v>0.90909090909090906</c:v>
                </c:pt>
                <c:pt idx="6">
                  <c:v>0.91666666666666663</c:v>
                </c:pt>
                <c:pt idx="7">
                  <c:v>0.5</c:v>
                </c:pt>
                <c:pt idx="8">
                  <c:v>0.5</c:v>
                </c:pt>
                <c:pt idx="9">
                  <c:v>0.66666666666666663</c:v>
                </c:pt>
              </c:numCache>
            </c:numRef>
          </c:val>
          <c:extLst>
            <c:ext xmlns:c16="http://schemas.microsoft.com/office/drawing/2014/chart" uri="{C3380CC4-5D6E-409C-BE32-E72D297353CC}">
              <c16:uniqueId val="{00000003-FA30-4988-9A5F-CD95DC50319A}"/>
            </c:ext>
          </c:extLst>
        </c:ser>
        <c:dLbls>
          <c:showLegendKey val="0"/>
          <c:showVal val="0"/>
          <c:showCatName val="0"/>
          <c:showSerName val="0"/>
          <c:showPercent val="0"/>
          <c:showBubbleSize val="0"/>
        </c:dLbls>
        <c:gapWidth val="150"/>
        <c:axId val="235610688"/>
        <c:axId val="235610296"/>
      </c:barChart>
      <c:catAx>
        <c:axId val="235610688"/>
        <c:scaling>
          <c:orientation val="minMax"/>
        </c:scaling>
        <c:delete val="0"/>
        <c:axPos val="b"/>
        <c:numFmt formatCode="General" sourceLinked="0"/>
        <c:majorTickMark val="out"/>
        <c:minorTickMark val="none"/>
        <c:tickLblPos val="nextTo"/>
        <c:spPr>
          <a:ln>
            <a:noFill/>
          </a:ln>
        </c:spPr>
        <c:txPr>
          <a:bodyPr/>
          <a:lstStyle/>
          <a:p>
            <a:pPr>
              <a:defRPr sz="800" b="1"/>
            </a:pPr>
            <a:endParaRPr lang="en-US"/>
          </a:p>
        </c:txPr>
        <c:crossAx val="235610296"/>
        <c:crosses val="autoZero"/>
        <c:auto val="1"/>
        <c:lblAlgn val="ctr"/>
        <c:lblOffset val="100"/>
        <c:noMultiLvlLbl val="0"/>
      </c:catAx>
      <c:valAx>
        <c:axId val="235610296"/>
        <c:scaling>
          <c:orientation val="minMax"/>
          <c:max val="1"/>
          <c:min val="0"/>
        </c:scaling>
        <c:delete val="1"/>
        <c:axPos val="l"/>
        <c:numFmt formatCode="0.0%" sourceLinked="1"/>
        <c:majorTickMark val="out"/>
        <c:minorTickMark val="none"/>
        <c:tickLblPos val="none"/>
        <c:crossAx val="235610688"/>
        <c:crosses val="autoZero"/>
        <c:crossBetween val="between"/>
        <c:majorUnit val="0.2"/>
      </c:valAx>
    </c:plotArea>
    <c:plotVisOnly val="1"/>
    <c:dispBlanksAs val="gap"/>
    <c:showDLblsOverMax val="0"/>
  </c:chart>
  <c:spPr>
    <a:ln w="38100">
      <a:solidFill>
        <a:schemeClr val="tx2">
          <a:lumMod val="75000"/>
        </a:schemeClr>
      </a:solidFill>
    </a:ln>
  </c:spPr>
  <c:printSettings>
    <c:headerFooter/>
    <c:pageMargins b="0.75000000000000178" l="0.70000000000000062" r="0.70000000000000062" t="0.75000000000000178"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9525</xdr:rowOff>
    </xdr:from>
    <xdr:to>
      <xdr:col>9</xdr:col>
      <xdr:colOff>400050</xdr:colOff>
      <xdr:row>53</xdr:row>
      <xdr:rowOff>19049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49" y="9525"/>
          <a:ext cx="5867401" cy="859154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i="1">
              <a:solidFill>
                <a:schemeClr val="dk1"/>
              </a:solidFill>
              <a:effectLst/>
              <a:latin typeface="+mn-lt"/>
              <a:ea typeface="+mn-ea"/>
              <a:cs typeface="+mn-cs"/>
            </a:rPr>
            <a:t>Case-Level Self-Represented Litigant (SRL) Reporting Instructions</a:t>
          </a:r>
          <a:endParaRPr lang="en-US" sz="1400">
            <a:solidFill>
              <a:schemeClr val="dk1"/>
            </a:solidFill>
            <a:effectLst/>
            <a:latin typeface="+mn-lt"/>
            <a:ea typeface="+mn-ea"/>
            <a:cs typeface="+mn-cs"/>
          </a:endParaRPr>
        </a:p>
        <a:p>
          <a:endParaRPr lang="en-US" sz="1400">
            <a:solidFill>
              <a:schemeClr val="dk1"/>
            </a:solidFill>
            <a:effectLst/>
            <a:latin typeface="+mn-lt"/>
            <a:ea typeface="+mn-ea"/>
            <a:cs typeface="+mn-cs"/>
          </a:endParaRPr>
        </a:p>
        <a:p>
          <a:r>
            <a:rPr lang="en-US" sz="1200">
              <a:solidFill>
                <a:schemeClr val="dk1"/>
              </a:solidFill>
              <a:effectLst/>
              <a:latin typeface="+mn-lt"/>
              <a:ea typeface="+mn-ea"/>
              <a:cs typeface="+mn-cs"/>
            </a:rPr>
            <a:t>The case-level reporting matrices are set up to allow a trial court or administrative office to enter SRL data for each Civil and Domestic Relations case type separately on a monthly, quarterly, or annual basis, dependent on case management system configuration and user preference.  Each reporting period interface generates the annual totals requested to be reported to the CSP.  The first data element to be entered for each case type is the total number of disposed (i.e., entry of judgment or reopened disposition) cases that occurred during the period.  Following that is the number among those cases that, when disposed, were known to have had at least one party among the plaintiffs/petitioners or defendants/respondents who were self-represented at any</a:t>
          </a:r>
          <a:r>
            <a:rPr lang="en-US" sz="1200" baseline="0">
              <a:solidFill>
                <a:schemeClr val="dk1"/>
              </a:solidFill>
              <a:effectLst/>
              <a:latin typeface="+mn-lt"/>
              <a:ea typeface="+mn-ea"/>
              <a:cs typeface="+mn-cs"/>
            </a:rPr>
            <a:t> time during the life of the case</a:t>
          </a:r>
          <a:r>
            <a:rPr lang="en-US" sz="1200">
              <a:solidFill>
                <a:schemeClr val="dk1"/>
              </a:solidFill>
              <a:effectLst/>
              <a:latin typeface="+mn-lt"/>
              <a:ea typeface="+mn-ea"/>
              <a:cs typeface="+mn-cs"/>
            </a:rPr>
            <a:t>.  The tool will then automatically calculate the percentage of disposed cases with at least one self-represented litigant while, if applicable, simultaneously tallying each month’s or quarter’s figures for inclusion in the annual total at the end of the reporting year.</a:t>
          </a:r>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xdr:colOff>
      <xdr:row>4</xdr:row>
      <xdr:rowOff>22860</xdr:rowOff>
    </xdr:from>
    <xdr:to>
      <xdr:col>13</xdr:col>
      <xdr:colOff>624840</xdr:colOff>
      <xdr:row>21</xdr:row>
      <xdr:rowOff>167640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xdr:colOff>
      <xdr:row>22</xdr:row>
      <xdr:rowOff>7620</xdr:rowOff>
    </xdr:from>
    <xdr:to>
      <xdr:col>13</xdr:col>
      <xdr:colOff>624840</xdr:colOff>
      <xdr:row>39</xdr:row>
      <xdr:rowOff>152400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40</xdr:row>
      <xdr:rowOff>7620</xdr:rowOff>
    </xdr:from>
    <xdr:to>
      <xdr:col>13</xdr:col>
      <xdr:colOff>632460</xdr:colOff>
      <xdr:row>57</xdr:row>
      <xdr:rowOff>152400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xdr:colOff>
      <xdr:row>4</xdr:row>
      <xdr:rowOff>15240</xdr:rowOff>
    </xdr:from>
    <xdr:to>
      <xdr:col>12</xdr:col>
      <xdr:colOff>586740</xdr:colOff>
      <xdr:row>21</xdr:row>
      <xdr:rowOff>160020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22</xdr:row>
      <xdr:rowOff>15240</xdr:rowOff>
    </xdr:from>
    <xdr:to>
      <xdr:col>12</xdr:col>
      <xdr:colOff>586740</xdr:colOff>
      <xdr:row>39</xdr:row>
      <xdr:rowOff>160020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xdr:colOff>
      <xdr:row>40</xdr:row>
      <xdr:rowOff>7620</xdr:rowOff>
    </xdr:from>
    <xdr:to>
      <xdr:col>12</xdr:col>
      <xdr:colOff>586740</xdr:colOff>
      <xdr:row>57</xdr:row>
      <xdr:rowOff>152400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22861</xdr:colOff>
      <xdr:row>10</xdr:row>
      <xdr:rowOff>22860</xdr:rowOff>
    </xdr:from>
    <xdr:to>
      <xdr:col>9</xdr:col>
      <xdr:colOff>1066800</xdr:colOff>
      <xdr:row>27</xdr:row>
      <xdr:rowOff>167640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xdr:colOff>
      <xdr:row>28</xdr:row>
      <xdr:rowOff>0</xdr:rowOff>
    </xdr:from>
    <xdr:to>
      <xdr:col>9</xdr:col>
      <xdr:colOff>1074420</xdr:colOff>
      <xdr:row>46</xdr:row>
      <xdr:rowOff>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46</xdr:row>
      <xdr:rowOff>0</xdr:rowOff>
    </xdr:from>
    <xdr:to>
      <xdr:col>9</xdr:col>
      <xdr:colOff>1059181</xdr:colOff>
      <xdr:row>64</xdr:row>
      <xdr:rowOff>0</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64</xdr:row>
      <xdr:rowOff>0</xdr:rowOff>
    </xdr:from>
    <xdr:to>
      <xdr:col>9</xdr:col>
      <xdr:colOff>1066801</xdr:colOff>
      <xdr:row>81</xdr:row>
      <xdr:rowOff>152400</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15241</xdr:colOff>
      <xdr:row>3</xdr:row>
      <xdr:rowOff>15240</xdr:rowOff>
    </xdr:from>
    <xdr:to>
      <xdr:col>11</xdr:col>
      <xdr:colOff>601980</xdr:colOff>
      <xdr:row>23</xdr:row>
      <xdr:rowOff>167640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L23" sqref="L23"/>
    </sheetView>
  </sheetViews>
  <sheetFormatPr defaultRowHeight="12.75" x14ac:dyDescent="0.2"/>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61"/>
  <sheetViews>
    <sheetView showGridLines="0" zoomScaleNormal="100" workbookViewId="0">
      <pane xSplit="4" ySplit="8" topLeftCell="E9" activePane="bottomRight" state="frozen"/>
      <selection pane="topRight" activeCell="E1" sqref="E1"/>
      <selection pane="bottomLeft" activeCell="A9" sqref="A9"/>
      <selection pane="bottomRight"/>
    </sheetView>
  </sheetViews>
  <sheetFormatPr defaultColWidth="8.85546875" defaultRowHeight="18" customHeight="1" x14ac:dyDescent="0.2"/>
  <cols>
    <col min="1" max="2" width="2.7109375" style="1" customWidth="1"/>
    <col min="3" max="3" width="6.7109375" style="1" customWidth="1"/>
    <col min="4" max="4" width="16.42578125" style="1" bestFit="1" customWidth="1"/>
    <col min="5" max="7" width="7.7109375" style="1" customWidth="1"/>
    <col min="8" max="8" width="0.85546875" style="1" customWidth="1"/>
    <col min="9" max="11" width="7.7109375" style="1" customWidth="1"/>
    <col min="12" max="12" width="0.85546875" style="1" customWidth="1"/>
    <col min="13" max="15" width="7.7109375" style="1" customWidth="1"/>
    <col min="16" max="16" width="1.7109375" style="1" customWidth="1"/>
    <col min="17" max="19" width="7.7109375" style="1" customWidth="1"/>
    <col min="20" max="20" width="0.85546875" style="1" customWidth="1"/>
    <col min="21" max="23" width="7.7109375" style="1" customWidth="1"/>
    <col min="24" max="24" width="0.85546875" style="1" customWidth="1"/>
    <col min="25" max="27" width="7.7109375" style="1" customWidth="1"/>
    <col min="28" max="28" width="1.7109375" style="1" customWidth="1"/>
    <col min="29" max="31" width="7.7109375" style="1" customWidth="1"/>
    <col min="32" max="32" width="0.85546875" style="1" customWidth="1"/>
    <col min="33" max="35" width="7.7109375" style="1" customWidth="1"/>
    <col min="36" max="36" width="0.85546875" style="1" customWidth="1"/>
    <col min="37" max="39" width="7.7109375" style="1" customWidth="1"/>
    <col min="40" max="40" width="1.7109375" style="1" customWidth="1"/>
    <col min="41" max="43" width="7.7109375" style="1" customWidth="1"/>
    <col min="44" max="44" width="0.85546875" style="1" customWidth="1"/>
    <col min="45" max="47" width="7.7109375" style="1" customWidth="1"/>
    <col min="48" max="48" width="0.85546875" style="1" customWidth="1"/>
    <col min="49" max="51" width="7.7109375" style="1" customWidth="1"/>
    <col min="52" max="52" width="1.7109375" style="1" customWidth="1"/>
    <col min="53" max="16384" width="8.85546875" style="1"/>
  </cols>
  <sheetData>
    <row r="1" spans="1:55" ht="18" customHeight="1" x14ac:dyDescent="0.3">
      <c r="B1" s="26" t="s">
        <v>36</v>
      </c>
    </row>
    <row r="3" spans="1:55" ht="18" customHeight="1" x14ac:dyDescent="0.25">
      <c r="C3" s="2" t="s">
        <v>97</v>
      </c>
    </row>
    <row r="4" spans="1:55" ht="33" customHeight="1" x14ac:dyDescent="0.2">
      <c r="B4" s="3"/>
      <c r="C4" s="4" t="s">
        <v>20</v>
      </c>
      <c r="D4" s="5">
        <v>41305</v>
      </c>
      <c r="E4" s="4" t="s">
        <v>70</v>
      </c>
      <c r="F4" s="150" t="s">
        <v>82</v>
      </c>
      <c r="G4" s="150"/>
    </row>
    <row r="5" spans="1:55" ht="17.45" customHeight="1" x14ac:dyDescent="0.2">
      <c r="B5" s="3"/>
      <c r="C5" s="4"/>
      <c r="D5" s="5"/>
      <c r="E5" s="151">
        <v>2012</v>
      </c>
      <c r="F5" s="152"/>
      <c r="G5" s="152"/>
      <c r="H5" s="152"/>
      <c r="I5" s="152"/>
      <c r="J5" s="152"/>
      <c r="K5" s="152"/>
      <c r="L5" s="152"/>
      <c r="M5" s="152"/>
      <c r="N5" s="152"/>
      <c r="O5" s="152"/>
      <c r="P5" s="152"/>
      <c r="Q5" s="152"/>
      <c r="R5" s="152"/>
      <c r="S5" s="152"/>
      <c r="T5" s="152"/>
      <c r="U5" s="152"/>
      <c r="V5" s="152"/>
      <c r="W5" s="152"/>
      <c r="X5" s="152"/>
      <c r="Y5" s="152"/>
      <c r="Z5" s="152"/>
      <c r="AA5" s="152"/>
      <c r="AB5" s="48"/>
      <c r="AC5" s="147">
        <v>2012</v>
      </c>
      <c r="AD5" s="147"/>
      <c r="AE5" s="147"/>
      <c r="AF5" s="147"/>
      <c r="AG5" s="147"/>
      <c r="AH5" s="147"/>
      <c r="AI5" s="147"/>
      <c r="AJ5" s="147"/>
      <c r="AK5" s="147"/>
      <c r="AL5" s="147"/>
      <c r="AM5" s="147"/>
      <c r="AN5" s="147"/>
      <c r="AO5" s="147"/>
      <c r="AP5" s="147"/>
      <c r="AQ5" s="147"/>
      <c r="AR5" s="147"/>
      <c r="AS5" s="147"/>
      <c r="AT5" s="147"/>
      <c r="AU5" s="147"/>
      <c r="AV5" s="147"/>
      <c r="AW5" s="147"/>
      <c r="AX5" s="147"/>
      <c r="AY5" s="147"/>
      <c r="AZ5" s="6"/>
      <c r="BA5" s="147">
        <v>2012</v>
      </c>
      <c r="BB5" s="147"/>
      <c r="BC5" s="148"/>
    </row>
    <row r="6" spans="1:55" s="3" customFormat="1" ht="18" customHeight="1" x14ac:dyDescent="0.2">
      <c r="E6" s="153" t="s">
        <v>73</v>
      </c>
      <c r="F6" s="146"/>
      <c r="G6" s="146"/>
      <c r="H6" s="146"/>
      <c r="I6" s="146"/>
      <c r="J6" s="146"/>
      <c r="K6" s="146"/>
      <c r="L6" s="146"/>
      <c r="M6" s="146"/>
      <c r="N6" s="146"/>
      <c r="O6" s="146"/>
      <c r="P6" s="125"/>
      <c r="Q6" s="146" t="s">
        <v>74</v>
      </c>
      <c r="R6" s="146"/>
      <c r="S6" s="146"/>
      <c r="T6" s="146"/>
      <c r="U6" s="146"/>
      <c r="V6" s="146"/>
      <c r="W6" s="146"/>
      <c r="X6" s="146"/>
      <c r="Y6" s="146"/>
      <c r="Z6" s="146"/>
      <c r="AA6" s="146"/>
      <c r="AB6" s="49"/>
      <c r="AC6" s="146" t="s">
        <v>75</v>
      </c>
      <c r="AD6" s="146"/>
      <c r="AE6" s="146"/>
      <c r="AF6" s="146"/>
      <c r="AG6" s="146"/>
      <c r="AH6" s="146"/>
      <c r="AI6" s="146"/>
      <c r="AJ6" s="146"/>
      <c r="AK6" s="146"/>
      <c r="AL6" s="146"/>
      <c r="AM6" s="146"/>
      <c r="AN6" s="129"/>
      <c r="AO6" s="146" t="s">
        <v>76</v>
      </c>
      <c r="AP6" s="146"/>
      <c r="AQ6" s="146"/>
      <c r="AR6" s="146"/>
      <c r="AS6" s="146"/>
      <c r="AT6" s="146"/>
      <c r="AU6" s="146"/>
      <c r="AV6" s="146"/>
      <c r="AW6" s="146"/>
      <c r="AX6" s="146"/>
      <c r="AY6" s="146"/>
      <c r="AZ6" s="130"/>
      <c r="BA6" s="109"/>
      <c r="BB6" s="109"/>
      <c r="BC6" s="110"/>
    </row>
    <row r="7" spans="1:55" s="3" customFormat="1" ht="18" customHeight="1" x14ac:dyDescent="0.2">
      <c r="A7" s="25" t="s">
        <v>80</v>
      </c>
      <c r="B7" s="7"/>
      <c r="C7" s="7"/>
      <c r="D7" s="7"/>
      <c r="E7" s="153" t="s">
        <v>0</v>
      </c>
      <c r="F7" s="146"/>
      <c r="G7" s="146"/>
      <c r="H7" s="8"/>
      <c r="I7" s="146" t="s">
        <v>1</v>
      </c>
      <c r="J7" s="146"/>
      <c r="K7" s="146"/>
      <c r="L7" s="8"/>
      <c r="M7" s="146" t="s">
        <v>2</v>
      </c>
      <c r="N7" s="146"/>
      <c r="O7" s="146"/>
      <c r="P7" s="126"/>
      <c r="Q7" s="146" t="s">
        <v>3</v>
      </c>
      <c r="R7" s="146"/>
      <c r="S7" s="146"/>
      <c r="T7" s="8"/>
      <c r="U7" s="146" t="s">
        <v>4</v>
      </c>
      <c r="V7" s="146"/>
      <c r="W7" s="146"/>
      <c r="X7" s="8"/>
      <c r="Y7" s="146" t="s">
        <v>5</v>
      </c>
      <c r="Z7" s="146"/>
      <c r="AA7" s="146"/>
      <c r="AB7" s="49"/>
      <c r="AC7" s="146" t="s">
        <v>6</v>
      </c>
      <c r="AD7" s="146"/>
      <c r="AE7" s="146"/>
      <c r="AF7" s="8"/>
      <c r="AG7" s="146" t="s">
        <v>7</v>
      </c>
      <c r="AH7" s="146"/>
      <c r="AI7" s="146"/>
      <c r="AJ7" s="8"/>
      <c r="AK7" s="146" t="s">
        <v>8</v>
      </c>
      <c r="AL7" s="146"/>
      <c r="AM7" s="146"/>
      <c r="AN7" s="130"/>
      <c r="AO7" s="146" t="s">
        <v>9</v>
      </c>
      <c r="AP7" s="146"/>
      <c r="AQ7" s="146"/>
      <c r="AR7" s="8"/>
      <c r="AS7" s="146" t="s">
        <v>10</v>
      </c>
      <c r="AT7" s="146"/>
      <c r="AU7" s="146"/>
      <c r="AV7" s="8"/>
      <c r="AW7" s="146" t="s">
        <v>11</v>
      </c>
      <c r="AX7" s="146"/>
      <c r="AY7" s="146"/>
      <c r="AZ7" s="130"/>
      <c r="BA7" s="146" t="s">
        <v>22</v>
      </c>
      <c r="BB7" s="146"/>
      <c r="BC7" s="149"/>
    </row>
    <row r="8" spans="1:55" s="107" customFormat="1" ht="27.6" customHeight="1" thickBot="1" x14ac:dyDescent="0.25">
      <c r="D8" s="108"/>
      <c r="E8" s="115" t="s">
        <v>98</v>
      </c>
      <c r="F8" s="76" t="s">
        <v>99</v>
      </c>
      <c r="G8" s="76" t="s">
        <v>15</v>
      </c>
      <c r="H8" s="116"/>
      <c r="I8" s="115" t="s">
        <v>98</v>
      </c>
      <c r="J8" s="76" t="s">
        <v>99</v>
      </c>
      <c r="K8" s="76" t="s">
        <v>15</v>
      </c>
      <c r="L8" s="116"/>
      <c r="M8" s="115" t="s">
        <v>98</v>
      </c>
      <c r="N8" s="76" t="s">
        <v>99</v>
      </c>
      <c r="O8" s="76" t="s">
        <v>15</v>
      </c>
      <c r="P8" s="127"/>
      <c r="Q8" s="115" t="s">
        <v>98</v>
      </c>
      <c r="R8" s="76" t="s">
        <v>99</v>
      </c>
      <c r="S8" s="76" t="s">
        <v>15</v>
      </c>
      <c r="T8" s="116"/>
      <c r="U8" s="115" t="s">
        <v>98</v>
      </c>
      <c r="V8" s="76" t="s">
        <v>99</v>
      </c>
      <c r="W8" s="76" t="s">
        <v>15</v>
      </c>
      <c r="X8" s="116"/>
      <c r="Y8" s="115" t="s">
        <v>98</v>
      </c>
      <c r="Z8" s="76" t="s">
        <v>99</v>
      </c>
      <c r="AA8" s="76" t="s">
        <v>15</v>
      </c>
      <c r="AB8" s="128"/>
      <c r="AC8" s="115" t="s">
        <v>98</v>
      </c>
      <c r="AD8" s="76" t="s">
        <v>99</v>
      </c>
      <c r="AE8" s="76" t="s">
        <v>15</v>
      </c>
      <c r="AG8" s="115" t="s">
        <v>98</v>
      </c>
      <c r="AH8" s="76" t="s">
        <v>99</v>
      </c>
      <c r="AI8" s="76" t="s">
        <v>15</v>
      </c>
      <c r="AK8" s="115" t="s">
        <v>98</v>
      </c>
      <c r="AL8" s="76" t="s">
        <v>99</v>
      </c>
      <c r="AM8" s="76" t="s">
        <v>15</v>
      </c>
      <c r="AN8" s="128"/>
      <c r="AO8" s="115" t="s">
        <v>98</v>
      </c>
      <c r="AP8" s="76" t="s">
        <v>99</v>
      </c>
      <c r="AQ8" s="76" t="s">
        <v>15</v>
      </c>
      <c r="AS8" s="115" t="s">
        <v>98</v>
      </c>
      <c r="AT8" s="76" t="s">
        <v>99</v>
      </c>
      <c r="AU8" s="76" t="s">
        <v>15</v>
      </c>
      <c r="AW8" s="115" t="s">
        <v>98</v>
      </c>
      <c r="AX8" s="76" t="s">
        <v>99</v>
      </c>
      <c r="AY8" s="76" t="s">
        <v>15</v>
      </c>
      <c r="AZ8" s="128"/>
      <c r="BA8" s="115" t="s">
        <v>98</v>
      </c>
      <c r="BB8" s="76" t="s">
        <v>99</v>
      </c>
      <c r="BC8" s="111" t="s">
        <v>15</v>
      </c>
    </row>
    <row r="9" spans="1:55" s="11" customFormat="1" ht="28.15" customHeight="1" x14ac:dyDescent="0.2">
      <c r="A9" s="72" t="s">
        <v>13</v>
      </c>
      <c r="B9" s="51"/>
      <c r="C9" s="52">
        <v>1</v>
      </c>
      <c r="D9" s="77" t="s">
        <v>39</v>
      </c>
      <c r="E9" s="100">
        <v>10</v>
      </c>
      <c r="F9" s="54">
        <v>2</v>
      </c>
      <c r="G9" s="50">
        <f>IF(ISERROR(F9/E9),"",(F9/E9))</f>
        <v>0.2</v>
      </c>
      <c r="H9" s="23"/>
      <c r="I9" s="53">
        <v>10</v>
      </c>
      <c r="J9" s="54">
        <v>2</v>
      </c>
      <c r="K9" s="50">
        <f>IF(ISERROR(J9/I9),"",(J9/I9))</f>
        <v>0.2</v>
      </c>
      <c r="L9" s="23"/>
      <c r="M9" s="53">
        <v>10</v>
      </c>
      <c r="N9" s="54">
        <v>2</v>
      </c>
      <c r="O9" s="50">
        <f>IF(ISERROR(N9/M9),"",(N9/M9))</f>
        <v>0.2</v>
      </c>
      <c r="P9" s="63"/>
      <c r="Q9" s="53">
        <v>10</v>
      </c>
      <c r="R9" s="54">
        <v>2</v>
      </c>
      <c r="S9" s="50">
        <f>IF(ISERROR(R9/Q9),"",(R9/Q9))</f>
        <v>0.2</v>
      </c>
      <c r="T9" s="23"/>
      <c r="U9" s="53">
        <v>10</v>
      </c>
      <c r="V9" s="54">
        <v>2</v>
      </c>
      <c r="W9" s="50">
        <f>IF(ISERROR(V9/U9),"",(V9/U9))</f>
        <v>0.2</v>
      </c>
      <c r="X9" s="23"/>
      <c r="Y9" s="53">
        <v>10</v>
      </c>
      <c r="Z9" s="54">
        <v>2</v>
      </c>
      <c r="AA9" s="50">
        <f>IF(ISERROR(Z9/Y9),"",(Z9/Y9))</f>
        <v>0.2</v>
      </c>
      <c r="AB9" s="63"/>
      <c r="AC9" s="53">
        <v>10</v>
      </c>
      <c r="AD9" s="54">
        <v>2</v>
      </c>
      <c r="AE9" s="50">
        <f>IF(ISERROR(AD9/AC9),"",(AD9/AC9))</f>
        <v>0.2</v>
      </c>
      <c r="AF9" s="23"/>
      <c r="AG9" s="53">
        <v>10</v>
      </c>
      <c r="AH9" s="54">
        <v>2</v>
      </c>
      <c r="AI9" s="50">
        <f>IF(ISERROR(AH9/AG9),"",(AH9/AG9))</f>
        <v>0.2</v>
      </c>
      <c r="AJ9" s="23"/>
      <c r="AK9" s="53">
        <v>10</v>
      </c>
      <c r="AL9" s="54">
        <v>2</v>
      </c>
      <c r="AM9" s="50">
        <f>IF(ISERROR(AL9/AK9),"",(AL9/AK9))</f>
        <v>0.2</v>
      </c>
      <c r="AN9" s="63"/>
      <c r="AO9" s="53">
        <v>10</v>
      </c>
      <c r="AP9" s="54">
        <v>2</v>
      </c>
      <c r="AQ9" s="50">
        <f>IF(ISERROR(AP9/AO9),"",(AP9/AO9))</f>
        <v>0.2</v>
      </c>
      <c r="AR9" s="23"/>
      <c r="AS9" s="53">
        <v>10</v>
      </c>
      <c r="AT9" s="54">
        <v>2</v>
      </c>
      <c r="AU9" s="50">
        <f>IF(ISERROR(AT9/AS9),"",(AT9/AS9))</f>
        <v>0.2</v>
      </c>
      <c r="AV9" s="23"/>
      <c r="AW9" s="53">
        <v>10</v>
      </c>
      <c r="AX9" s="54">
        <v>2</v>
      </c>
      <c r="AY9" s="69">
        <f>IF(ISERROR(AX9/AW9),"",(AX9/AW9))</f>
        <v>0.2</v>
      </c>
      <c r="AZ9" s="138"/>
      <c r="BA9" s="133">
        <f>SUM(E9,I9,M9,Q9,U9,Y9,AC9,AG9,AK9,AO9,AS9,AW9)</f>
        <v>120</v>
      </c>
      <c r="BB9" s="85">
        <f>SUM(F9,J9,N9,R9,V9,Z9,AD9,AH9,AL9,AP9,AT9,AX9)</f>
        <v>24</v>
      </c>
      <c r="BC9" s="86">
        <f>IF(ISERROR(BB9/BA9),"",(BB9/BA9))</f>
        <v>0.2</v>
      </c>
    </row>
    <row r="10" spans="1:55" s="11" customFormat="1" ht="28.15" customHeight="1" x14ac:dyDescent="0.2">
      <c r="B10" s="51"/>
      <c r="C10" s="52">
        <v>2</v>
      </c>
      <c r="D10" s="40" t="s">
        <v>40</v>
      </c>
      <c r="E10" s="117"/>
      <c r="F10" s="16"/>
      <c r="G10" s="17" t="str">
        <f t="shared" ref="G10:G44" si="0">IF(ISERROR(F10/E10),"",(F10/E10))</f>
        <v/>
      </c>
      <c r="H10" s="23"/>
      <c r="I10" s="16"/>
      <c r="J10" s="16"/>
      <c r="K10" s="17" t="str">
        <f t="shared" ref="K10:K44" si="1">IF(ISERROR(J10/I10),"",(J10/I10))</f>
        <v/>
      </c>
      <c r="L10" s="23"/>
      <c r="M10" s="16"/>
      <c r="N10" s="16"/>
      <c r="O10" s="17" t="str">
        <f t="shared" ref="O10:O44" si="2">IF(ISERROR(N10/M10),"",(N10/M10))</f>
        <v/>
      </c>
      <c r="P10" s="63"/>
      <c r="Q10" s="16"/>
      <c r="R10" s="16"/>
      <c r="S10" s="17" t="str">
        <f t="shared" ref="S10:S44" si="3">IF(ISERROR(R10/Q10),"",(R10/Q10))</f>
        <v/>
      </c>
      <c r="T10" s="23"/>
      <c r="U10" s="16"/>
      <c r="V10" s="16"/>
      <c r="W10" s="17" t="str">
        <f t="shared" ref="W10:W44" si="4">IF(ISERROR(V10/U10),"",(V10/U10))</f>
        <v/>
      </c>
      <c r="X10" s="23"/>
      <c r="Y10" s="16"/>
      <c r="Z10" s="16"/>
      <c r="AA10" s="17" t="str">
        <f t="shared" ref="AA10:AA44" si="5">IF(ISERROR(Z10/Y10),"",(Z10/Y10))</f>
        <v/>
      </c>
      <c r="AB10" s="63"/>
      <c r="AC10" s="16"/>
      <c r="AD10" s="16"/>
      <c r="AE10" s="17" t="str">
        <f t="shared" ref="AE10:AE44" si="6">IF(ISERROR(AD10/AC10),"",(AD10/AC10))</f>
        <v/>
      </c>
      <c r="AF10" s="23"/>
      <c r="AG10" s="16"/>
      <c r="AH10" s="16"/>
      <c r="AI10" s="17" t="str">
        <f t="shared" ref="AI10:AI44" si="7">IF(ISERROR(AH10/AG10),"",(AH10/AG10))</f>
        <v/>
      </c>
      <c r="AJ10" s="23"/>
      <c r="AK10" s="16"/>
      <c r="AL10" s="16"/>
      <c r="AM10" s="17" t="str">
        <f t="shared" ref="AM10:AM44" si="8">IF(ISERROR(AL10/AK10),"",(AL10/AK10))</f>
        <v/>
      </c>
      <c r="AN10" s="63"/>
      <c r="AO10" s="16"/>
      <c r="AP10" s="16"/>
      <c r="AQ10" s="17" t="str">
        <f t="shared" ref="AQ10:AQ44" si="9">IF(ISERROR(AP10/AO10),"",(AP10/AO10))</f>
        <v/>
      </c>
      <c r="AR10" s="23"/>
      <c r="AS10" s="16"/>
      <c r="AT10" s="16"/>
      <c r="AU10" s="17" t="str">
        <f t="shared" ref="AU10:AU44" si="10">IF(ISERROR(AT10/AS10),"",(AT10/AS10))</f>
        <v/>
      </c>
      <c r="AV10" s="23"/>
      <c r="AW10" s="16"/>
      <c r="AX10" s="16"/>
      <c r="AY10" s="67" t="str">
        <f t="shared" ref="AY10:AY44" si="11">IF(ISERROR(AX10/AW10),"",(AX10/AW10))</f>
        <v/>
      </c>
      <c r="AZ10" s="138"/>
      <c r="BA10" s="134">
        <f t="shared" ref="BA10:BA43" si="12">SUM(E10,I10,M10,Q10,U10,Y10,AC10,AG10,AK10,AO10,AS10,AW10)</f>
        <v>0</v>
      </c>
      <c r="BB10" s="87">
        <f t="shared" ref="BB10:BB43" si="13">SUM(F10,J10,N10,R10,V10,Z10,AD10,AH10,AL10,AP10,AT10,AX10)</f>
        <v>0</v>
      </c>
      <c r="BC10" s="88" t="str">
        <f t="shared" ref="BC10:BC44" si="14">IF(ISERROR(BB10/BA10),"",(BB10/BA10))</f>
        <v/>
      </c>
    </row>
    <row r="11" spans="1:55" s="11" customFormat="1" ht="28.15" customHeight="1" x14ac:dyDescent="0.2">
      <c r="B11" s="51"/>
      <c r="C11" s="52">
        <v>3</v>
      </c>
      <c r="D11" s="40" t="s">
        <v>41</v>
      </c>
      <c r="E11" s="117"/>
      <c r="F11" s="16"/>
      <c r="G11" s="17" t="str">
        <f t="shared" si="0"/>
        <v/>
      </c>
      <c r="H11" s="23"/>
      <c r="I11" s="16"/>
      <c r="J11" s="16"/>
      <c r="K11" s="17" t="str">
        <f t="shared" si="1"/>
        <v/>
      </c>
      <c r="L11" s="23"/>
      <c r="M11" s="16"/>
      <c r="N11" s="16"/>
      <c r="O11" s="17" t="str">
        <f t="shared" si="2"/>
        <v/>
      </c>
      <c r="P11" s="63"/>
      <c r="Q11" s="16"/>
      <c r="R11" s="16"/>
      <c r="S11" s="17" t="str">
        <f t="shared" si="3"/>
        <v/>
      </c>
      <c r="T11" s="23"/>
      <c r="U11" s="16"/>
      <c r="V11" s="16"/>
      <c r="W11" s="17" t="str">
        <f t="shared" si="4"/>
        <v/>
      </c>
      <c r="X11" s="23"/>
      <c r="Y11" s="16"/>
      <c r="Z11" s="16"/>
      <c r="AA11" s="17" t="str">
        <f t="shared" si="5"/>
        <v/>
      </c>
      <c r="AB11" s="63"/>
      <c r="AC11" s="16"/>
      <c r="AD11" s="16"/>
      <c r="AE11" s="17" t="str">
        <f t="shared" si="6"/>
        <v/>
      </c>
      <c r="AF11" s="23"/>
      <c r="AG11" s="16"/>
      <c r="AH11" s="16"/>
      <c r="AI11" s="17" t="str">
        <f t="shared" si="7"/>
        <v/>
      </c>
      <c r="AJ11" s="23"/>
      <c r="AK11" s="16"/>
      <c r="AL11" s="16"/>
      <c r="AM11" s="17" t="str">
        <f t="shared" si="8"/>
        <v/>
      </c>
      <c r="AN11" s="63"/>
      <c r="AO11" s="16"/>
      <c r="AP11" s="16"/>
      <c r="AQ11" s="17" t="str">
        <f t="shared" si="9"/>
        <v/>
      </c>
      <c r="AR11" s="23"/>
      <c r="AS11" s="16"/>
      <c r="AT11" s="16"/>
      <c r="AU11" s="17" t="str">
        <f t="shared" si="10"/>
        <v/>
      </c>
      <c r="AV11" s="23"/>
      <c r="AW11" s="16"/>
      <c r="AX11" s="16"/>
      <c r="AY11" s="67" t="str">
        <f t="shared" si="11"/>
        <v/>
      </c>
      <c r="AZ11" s="138"/>
      <c r="BA11" s="134">
        <f t="shared" si="12"/>
        <v>0</v>
      </c>
      <c r="BB11" s="87">
        <f t="shared" si="13"/>
        <v>0</v>
      </c>
      <c r="BC11" s="88" t="str">
        <f t="shared" si="14"/>
        <v/>
      </c>
    </row>
    <row r="12" spans="1:55" s="11" customFormat="1" ht="28.15" customHeight="1" x14ac:dyDescent="0.2">
      <c r="B12" s="51"/>
      <c r="C12" s="52">
        <v>4</v>
      </c>
      <c r="D12" s="40" t="s">
        <v>42</v>
      </c>
      <c r="E12" s="117"/>
      <c r="F12" s="16"/>
      <c r="G12" s="17" t="str">
        <f t="shared" si="0"/>
        <v/>
      </c>
      <c r="H12" s="23"/>
      <c r="I12" s="16"/>
      <c r="J12" s="16"/>
      <c r="K12" s="17" t="str">
        <f t="shared" si="1"/>
        <v/>
      </c>
      <c r="L12" s="23"/>
      <c r="M12" s="16"/>
      <c r="N12" s="16"/>
      <c r="O12" s="17" t="str">
        <f t="shared" si="2"/>
        <v/>
      </c>
      <c r="P12" s="63"/>
      <c r="Q12" s="16"/>
      <c r="R12" s="16"/>
      <c r="S12" s="17" t="str">
        <f t="shared" si="3"/>
        <v/>
      </c>
      <c r="T12" s="23"/>
      <c r="U12" s="16"/>
      <c r="V12" s="16"/>
      <c r="W12" s="17" t="str">
        <f t="shared" si="4"/>
        <v/>
      </c>
      <c r="X12" s="23"/>
      <c r="Y12" s="16"/>
      <c r="Z12" s="16"/>
      <c r="AA12" s="17" t="str">
        <f t="shared" si="5"/>
        <v/>
      </c>
      <c r="AB12" s="63"/>
      <c r="AC12" s="16"/>
      <c r="AD12" s="16"/>
      <c r="AE12" s="17" t="str">
        <f t="shared" si="6"/>
        <v/>
      </c>
      <c r="AF12" s="23"/>
      <c r="AG12" s="16"/>
      <c r="AH12" s="16"/>
      <c r="AI12" s="17" t="str">
        <f t="shared" si="7"/>
        <v/>
      </c>
      <c r="AJ12" s="23"/>
      <c r="AK12" s="16"/>
      <c r="AL12" s="16"/>
      <c r="AM12" s="17" t="str">
        <f t="shared" si="8"/>
        <v/>
      </c>
      <c r="AN12" s="63"/>
      <c r="AO12" s="16"/>
      <c r="AP12" s="16"/>
      <c r="AQ12" s="17" t="str">
        <f t="shared" si="9"/>
        <v/>
      </c>
      <c r="AR12" s="23"/>
      <c r="AS12" s="16"/>
      <c r="AT12" s="16"/>
      <c r="AU12" s="17" t="str">
        <f t="shared" si="10"/>
        <v/>
      </c>
      <c r="AV12" s="23"/>
      <c r="AW12" s="16"/>
      <c r="AX12" s="16"/>
      <c r="AY12" s="67" t="str">
        <f t="shared" si="11"/>
        <v/>
      </c>
      <c r="AZ12" s="138"/>
      <c r="BA12" s="134">
        <f t="shared" si="12"/>
        <v>0</v>
      </c>
      <c r="BB12" s="87">
        <f t="shared" si="13"/>
        <v>0</v>
      </c>
      <c r="BC12" s="88" t="str">
        <f t="shared" si="14"/>
        <v/>
      </c>
    </row>
    <row r="13" spans="1:55" s="11" customFormat="1" ht="28.15" customHeight="1" x14ac:dyDescent="0.2">
      <c r="B13" s="51"/>
      <c r="C13" s="52">
        <v>5</v>
      </c>
      <c r="D13" s="40" t="s">
        <v>43</v>
      </c>
      <c r="E13" s="117"/>
      <c r="F13" s="16"/>
      <c r="G13" s="17" t="str">
        <f t="shared" si="0"/>
        <v/>
      </c>
      <c r="H13" s="23"/>
      <c r="I13" s="16"/>
      <c r="J13" s="16"/>
      <c r="K13" s="17" t="str">
        <f t="shared" si="1"/>
        <v/>
      </c>
      <c r="L13" s="23"/>
      <c r="M13" s="16"/>
      <c r="N13" s="16"/>
      <c r="O13" s="17" t="str">
        <f t="shared" si="2"/>
        <v/>
      </c>
      <c r="P13" s="63"/>
      <c r="Q13" s="16"/>
      <c r="R13" s="16"/>
      <c r="S13" s="17" t="str">
        <f t="shared" si="3"/>
        <v/>
      </c>
      <c r="T13" s="23"/>
      <c r="U13" s="16"/>
      <c r="V13" s="16"/>
      <c r="W13" s="17" t="str">
        <f t="shared" si="4"/>
        <v/>
      </c>
      <c r="X13" s="23"/>
      <c r="Y13" s="16"/>
      <c r="Z13" s="16"/>
      <c r="AA13" s="17" t="str">
        <f t="shared" si="5"/>
        <v/>
      </c>
      <c r="AB13" s="63"/>
      <c r="AC13" s="16"/>
      <c r="AD13" s="16"/>
      <c r="AE13" s="17" t="str">
        <f t="shared" si="6"/>
        <v/>
      </c>
      <c r="AF13" s="23"/>
      <c r="AG13" s="16"/>
      <c r="AH13" s="16"/>
      <c r="AI13" s="17" t="str">
        <f t="shared" si="7"/>
        <v/>
      </c>
      <c r="AJ13" s="23"/>
      <c r="AK13" s="16"/>
      <c r="AL13" s="16"/>
      <c r="AM13" s="17" t="str">
        <f t="shared" si="8"/>
        <v/>
      </c>
      <c r="AN13" s="63"/>
      <c r="AO13" s="16"/>
      <c r="AP13" s="16"/>
      <c r="AQ13" s="17" t="str">
        <f t="shared" si="9"/>
        <v/>
      </c>
      <c r="AR13" s="23"/>
      <c r="AS13" s="16"/>
      <c r="AT13" s="16"/>
      <c r="AU13" s="17" t="str">
        <f t="shared" si="10"/>
        <v/>
      </c>
      <c r="AV13" s="23"/>
      <c r="AW13" s="16"/>
      <c r="AX13" s="16"/>
      <c r="AY13" s="67" t="str">
        <f t="shared" si="11"/>
        <v/>
      </c>
      <c r="AZ13" s="138"/>
      <c r="BA13" s="134">
        <f t="shared" si="12"/>
        <v>0</v>
      </c>
      <c r="BB13" s="87">
        <f t="shared" si="13"/>
        <v>0</v>
      </c>
      <c r="BC13" s="88" t="str">
        <f t="shared" si="14"/>
        <v/>
      </c>
    </row>
    <row r="14" spans="1:55" s="11" customFormat="1" ht="28.15" customHeight="1" x14ac:dyDescent="0.2">
      <c r="B14" s="51"/>
      <c r="C14" s="52">
        <v>6</v>
      </c>
      <c r="D14" s="40" t="s">
        <v>44</v>
      </c>
      <c r="E14" s="117"/>
      <c r="F14" s="16"/>
      <c r="G14" s="17" t="str">
        <f t="shared" si="0"/>
        <v/>
      </c>
      <c r="H14" s="23"/>
      <c r="I14" s="16"/>
      <c r="J14" s="16"/>
      <c r="K14" s="17" t="str">
        <f t="shared" si="1"/>
        <v/>
      </c>
      <c r="L14" s="23"/>
      <c r="M14" s="16"/>
      <c r="N14" s="16"/>
      <c r="O14" s="17" t="str">
        <f t="shared" si="2"/>
        <v/>
      </c>
      <c r="P14" s="63"/>
      <c r="Q14" s="16"/>
      <c r="R14" s="16"/>
      <c r="S14" s="17" t="str">
        <f t="shared" si="3"/>
        <v/>
      </c>
      <c r="T14" s="23"/>
      <c r="U14" s="16"/>
      <c r="V14" s="16"/>
      <c r="W14" s="17" t="str">
        <f t="shared" si="4"/>
        <v/>
      </c>
      <c r="X14" s="23"/>
      <c r="Y14" s="16"/>
      <c r="Z14" s="16"/>
      <c r="AA14" s="17" t="str">
        <f t="shared" si="5"/>
        <v/>
      </c>
      <c r="AB14" s="63"/>
      <c r="AC14" s="16"/>
      <c r="AD14" s="16"/>
      <c r="AE14" s="17" t="str">
        <f t="shared" si="6"/>
        <v/>
      </c>
      <c r="AF14" s="23"/>
      <c r="AG14" s="16"/>
      <c r="AH14" s="16"/>
      <c r="AI14" s="17" t="str">
        <f t="shared" si="7"/>
        <v/>
      </c>
      <c r="AJ14" s="23"/>
      <c r="AK14" s="16"/>
      <c r="AL14" s="16"/>
      <c r="AM14" s="17" t="str">
        <f t="shared" si="8"/>
        <v/>
      </c>
      <c r="AN14" s="63"/>
      <c r="AO14" s="16"/>
      <c r="AP14" s="16"/>
      <c r="AQ14" s="17" t="str">
        <f t="shared" si="9"/>
        <v/>
      </c>
      <c r="AR14" s="23"/>
      <c r="AS14" s="16"/>
      <c r="AT14" s="16"/>
      <c r="AU14" s="17" t="str">
        <f t="shared" si="10"/>
        <v/>
      </c>
      <c r="AV14" s="23"/>
      <c r="AW14" s="16"/>
      <c r="AX14" s="16"/>
      <c r="AY14" s="67" t="str">
        <f t="shared" si="11"/>
        <v/>
      </c>
      <c r="AZ14" s="138"/>
      <c r="BA14" s="134">
        <f t="shared" si="12"/>
        <v>0</v>
      </c>
      <c r="BB14" s="87">
        <f t="shared" si="13"/>
        <v>0</v>
      </c>
      <c r="BC14" s="88" t="str">
        <f t="shared" si="14"/>
        <v/>
      </c>
    </row>
    <row r="15" spans="1:55" s="11" customFormat="1" ht="28.15" customHeight="1" x14ac:dyDescent="0.2">
      <c r="B15" s="51"/>
      <c r="C15" s="52">
        <v>7</v>
      </c>
      <c r="D15" s="40" t="s">
        <v>45</v>
      </c>
      <c r="E15" s="117"/>
      <c r="F15" s="16"/>
      <c r="G15" s="17" t="str">
        <f t="shared" si="0"/>
        <v/>
      </c>
      <c r="H15" s="23"/>
      <c r="I15" s="16"/>
      <c r="J15" s="16"/>
      <c r="K15" s="17" t="str">
        <f t="shared" si="1"/>
        <v/>
      </c>
      <c r="L15" s="23"/>
      <c r="M15" s="16"/>
      <c r="N15" s="16"/>
      <c r="O15" s="17" t="str">
        <f t="shared" si="2"/>
        <v/>
      </c>
      <c r="P15" s="63"/>
      <c r="Q15" s="16"/>
      <c r="R15" s="16"/>
      <c r="S15" s="17" t="str">
        <f t="shared" si="3"/>
        <v/>
      </c>
      <c r="T15" s="23"/>
      <c r="U15" s="16"/>
      <c r="V15" s="16"/>
      <c r="W15" s="17" t="str">
        <f t="shared" si="4"/>
        <v/>
      </c>
      <c r="X15" s="23"/>
      <c r="Y15" s="16"/>
      <c r="Z15" s="16"/>
      <c r="AA15" s="17" t="str">
        <f t="shared" si="5"/>
        <v/>
      </c>
      <c r="AB15" s="63"/>
      <c r="AC15" s="16"/>
      <c r="AD15" s="16"/>
      <c r="AE15" s="17" t="str">
        <f t="shared" si="6"/>
        <v/>
      </c>
      <c r="AF15" s="23"/>
      <c r="AG15" s="16"/>
      <c r="AH15" s="16"/>
      <c r="AI15" s="17" t="str">
        <f t="shared" si="7"/>
        <v/>
      </c>
      <c r="AJ15" s="23"/>
      <c r="AK15" s="16"/>
      <c r="AL15" s="16"/>
      <c r="AM15" s="17" t="str">
        <f t="shared" si="8"/>
        <v/>
      </c>
      <c r="AN15" s="63"/>
      <c r="AO15" s="16"/>
      <c r="AP15" s="16"/>
      <c r="AQ15" s="17" t="str">
        <f t="shared" si="9"/>
        <v/>
      </c>
      <c r="AR15" s="23"/>
      <c r="AS15" s="16"/>
      <c r="AT15" s="16"/>
      <c r="AU15" s="17" t="str">
        <f t="shared" si="10"/>
        <v/>
      </c>
      <c r="AV15" s="23"/>
      <c r="AW15" s="16"/>
      <c r="AX15" s="16"/>
      <c r="AY15" s="67" t="str">
        <f t="shared" si="11"/>
        <v/>
      </c>
      <c r="AZ15" s="138"/>
      <c r="BA15" s="134">
        <f t="shared" si="12"/>
        <v>0</v>
      </c>
      <c r="BB15" s="87">
        <f t="shared" si="13"/>
        <v>0</v>
      </c>
      <c r="BC15" s="88" t="str">
        <f t="shared" si="14"/>
        <v/>
      </c>
    </row>
    <row r="16" spans="1:55" s="11" customFormat="1" ht="28.15" customHeight="1" thickBot="1" x14ac:dyDescent="0.25">
      <c r="B16" s="51"/>
      <c r="C16" s="52">
        <v>8</v>
      </c>
      <c r="D16" s="80" t="s">
        <v>84</v>
      </c>
      <c r="E16" s="118"/>
      <c r="F16" s="56"/>
      <c r="G16" s="57" t="str">
        <f t="shared" si="0"/>
        <v/>
      </c>
      <c r="H16" s="23"/>
      <c r="I16" s="56"/>
      <c r="J16" s="56"/>
      <c r="K16" s="57" t="str">
        <f t="shared" si="1"/>
        <v/>
      </c>
      <c r="L16" s="23"/>
      <c r="M16" s="56"/>
      <c r="N16" s="56"/>
      <c r="O16" s="57" t="str">
        <f t="shared" si="2"/>
        <v/>
      </c>
      <c r="P16" s="63"/>
      <c r="Q16" s="56"/>
      <c r="R16" s="56"/>
      <c r="S16" s="57" t="str">
        <f t="shared" si="3"/>
        <v/>
      </c>
      <c r="T16" s="23"/>
      <c r="U16" s="56"/>
      <c r="V16" s="56"/>
      <c r="W16" s="57" t="str">
        <f t="shared" si="4"/>
        <v/>
      </c>
      <c r="X16" s="23"/>
      <c r="Y16" s="56"/>
      <c r="Z16" s="56"/>
      <c r="AA16" s="57" t="str">
        <f t="shared" si="5"/>
        <v/>
      </c>
      <c r="AB16" s="63"/>
      <c r="AC16" s="56"/>
      <c r="AD16" s="56"/>
      <c r="AE16" s="57" t="str">
        <f t="shared" si="6"/>
        <v/>
      </c>
      <c r="AF16" s="23"/>
      <c r="AG16" s="56"/>
      <c r="AH16" s="56"/>
      <c r="AI16" s="57" t="str">
        <f t="shared" si="7"/>
        <v/>
      </c>
      <c r="AJ16" s="23"/>
      <c r="AK16" s="56"/>
      <c r="AL16" s="56"/>
      <c r="AM16" s="57" t="str">
        <f t="shared" si="8"/>
        <v/>
      </c>
      <c r="AN16" s="63"/>
      <c r="AO16" s="56"/>
      <c r="AP16" s="56"/>
      <c r="AQ16" s="57" t="str">
        <f t="shared" si="9"/>
        <v/>
      </c>
      <c r="AR16" s="23"/>
      <c r="AS16" s="56"/>
      <c r="AT16" s="56"/>
      <c r="AU16" s="57" t="str">
        <f t="shared" si="10"/>
        <v/>
      </c>
      <c r="AV16" s="23"/>
      <c r="AW16" s="56"/>
      <c r="AX16" s="56"/>
      <c r="AY16" s="131" t="str">
        <f t="shared" si="11"/>
        <v/>
      </c>
      <c r="AZ16" s="138"/>
      <c r="BA16" s="135">
        <f t="shared" si="12"/>
        <v>0</v>
      </c>
      <c r="BB16" s="89">
        <f t="shared" si="13"/>
        <v>0</v>
      </c>
      <c r="BC16" s="90" t="str">
        <f t="shared" si="14"/>
        <v/>
      </c>
    </row>
    <row r="17" spans="2:55" s="11" customFormat="1" ht="28.15" customHeight="1" x14ac:dyDescent="0.2">
      <c r="B17" s="51"/>
      <c r="C17" s="52">
        <v>9</v>
      </c>
      <c r="D17" s="77" t="s">
        <v>46</v>
      </c>
      <c r="E17" s="100"/>
      <c r="F17" s="54"/>
      <c r="G17" s="50" t="str">
        <f t="shared" si="0"/>
        <v/>
      </c>
      <c r="H17" s="23"/>
      <c r="I17" s="54"/>
      <c r="J17" s="54"/>
      <c r="K17" s="50" t="str">
        <f t="shared" si="1"/>
        <v/>
      </c>
      <c r="L17" s="23"/>
      <c r="M17" s="54"/>
      <c r="N17" s="54"/>
      <c r="O17" s="50" t="str">
        <f t="shared" si="2"/>
        <v/>
      </c>
      <c r="P17" s="63"/>
      <c r="Q17" s="54"/>
      <c r="R17" s="54"/>
      <c r="S17" s="50" t="str">
        <f t="shared" si="3"/>
        <v/>
      </c>
      <c r="T17" s="23"/>
      <c r="U17" s="54"/>
      <c r="V17" s="54"/>
      <c r="W17" s="50" t="str">
        <f t="shared" si="4"/>
        <v/>
      </c>
      <c r="X17" s="23"/>
      <c r="Y17" s="54"/>
      <c r="Z17" s="54"/>
      <c r="AA17" s="50" t="str">
        <f t="shared" si="5"/>
        <v/>
      </c>
      <c r="AB17" s="63"/>
      <c r="AC17" s="54"/>
      <c r="AD17" s="54"/>
      <c r="AE17" s="50" t="str">
        <f t="shared" si="6"/>
        <v/>
      </c>
      <c r="AF17" s="23"/>
      <c r="AG17" s="54"/>
      <c r="AH17" s="54"/>
      <c r="AI17" s="50" t="str">
        <f t="shared" si="7"/>
        <v/>
      </c>
      <c r="AJ17" s="23"/>
      <c r="AK17" s="54"/>
      <c r="AL17" s="54"/>
      <c r="AM17" s="50" t="str">
        <f t="shared" si="8"/>
        <v/>
      </c>
      <c r="AN17" s="63"/>
      <c r="AO17" s="54"/>
      <c r="AP17" s="54"/>
      <c r="AQ17" s="50" t="str">
        <f t="shared" si="9"/>
        <v/>
      </c>
      <c r="AR17" s="23"/>
      <c r="AS17" s="54"/>
      <c r="AT17" s="54"/>
      <c r="AU17" s="50" t="str">
        <f t="shared" si="10"/>
        <v/>
      </c>
      <c r="AV17" s="23"/>
      <c r="AW17" s="54"/>
      <c r="AX17" s="54"/>
      <c r="AY17" s="69" t="str">
        <f t="shared" si="11"/>
        <v/>
      </c>
      <c r="AZ17" s="138"/>
      <c r="BA17" s="133">
        <f t="shared" si="12"/>
        <v>0</v>
      </c>
      <c r="BB17" s="85">
        <f t="shared" si="13"/>
        <v>0</v>
      </c>
      <c r="BC17" s="86" t="str">
        <f t="shared" si="14"/>
        <v/>
      </c>
    </row>
    <row r="18" spans="2:55" s="11" customFormat="1" ht="28.15" customHeight="1" x14ac:dyDescent="0.2">
      <c r="B18" s="51"/>
      <c r="C18" s="52">
        <v>10</v>
      </c>
      <c r="D18" s="40" t="s">
        <v>47</v>
      </c>
      <c r="E18" s="117"/>
      <c r="F18" s="16"/>
      <c r="G18" s="17" t="str">
        <f t="shared" si="0"/>
        <v/>
      </c>
      <c r="H18" s="23"/>
      <c r="I18" s="16"/>
      <c r="J18" s="16"/>
      <c r="K18" s="17" t="str">
        <f t="shared" si="1"/>
        <v/>
      </c>
      <c r="L18" s="23"/>
      <c r="M18" s="16"/>
      <c r="N18" s="16"/>
      <c r="O18" s="17" t="str">
        <f t="shared" si="2"/>
        <v/>
      </c>
      <c r="P18" s="63"/>
      <c r="Q18" s="16"/>
      <c r="R18" s="16"/>
      <c r="S18" s="17" t="str">
        <f t="shared" si="3"/>
        <v/>
      </c>
      <c r="T18" s="23"/>
      <c r="U18" s="16"/>
      <c r="V18" s="16"/>
      <c r="W18" s="17" t="str">
        <f t="shared" si="4"/>
        <v/>
      </c>
      <c r="X18" s="23"/>
      <c r="Y18" s="16"/>
      <c r="Z18" s="16"/>
      <c r="AA18" s="17" t="str">
        <f t="shared" si="5"/>
        <v/>
      </c>
      <c r="AB18" s="63"/>
      <c r="AC18" s="16"/>
      <c r="AD18" s="16"/>
      <c r="AE18" s="17" t="str">
        <f t="shared" si="6"/>
        <v/>
      </c>
      <c r="AF18" s="23"/>
      <c r="AG18" s="16"/>
      <c r="AH18" s="16"/>
      <c r="AI18" s="17" t="str">
        <f t="shared" si="7"/>
        <v/>
      </c>
      <c r="AJ18" s="23"/>
      <c r="AK18" s="16"/>
      <c r="AL18" s="16"/>
      <c r="AM18" s="17" t="str">
        <f t="shared" si="8"/>
        <v/>
      </c>
      <c r="AN18" s="63"/>
      <c r="AO18" s="16"/>
      <c r="AP18" s="16"/>
      <c r="AQ18" s="17" t="str">
        <f t="shared" si="9"/>
        <v/>
      </c>
      <c r="AR18" s="23"/>
      <c r="AS18" s="16"/>
      <c r="AT18" s="16"/>
      <c r="AU18" s="17" t="str">
        <f t="shared" si="10"/>
        <v/>
      </c>
      <c r="AV18" s="23"/>
      <c r="AW18" s="16"/>
      <c r="AX18" s="16"/>
      <c r="AY18" s="67" t="str">
        <f t="shared" si="11"/>
        <v/>
      </c>
      <c r="AZ18" s="138"/>
      <c r="BA18" s="134">
        <f t="shared" si="12"/>
        <v>0</v>
      </c>
      <c r="BB18" s="87">
        <f t="shared" si="13"/>
        <v>0</v>
      </c>
      <c r="BC18" s="88" t="str">
        <f t="shared" si="14"/>
        <v/>
      </c>
    </row>
    <row r="19" spans="2:55" s="11" customFormat="1" ht="28.15" customHeight="1" x14ac:dyDescent="0.2">
      <c r="B19" s="51"/>
      <c r="C19" s="52">
        <v>11</v>
      </c>
      <c r="D19" s="40" t="s">
        <v>48</v>
      </c>
      <c r="E19" s="117"/>
      <c r="F19" s="16"/>
      <c r="G19" s="17" t="str">
        <f t="shared" si="0"/>
        <v/>
      </c>
      <c r="H19" s="23"/>
      <c r="I19" s="16"/>
      <c r="J19" s="16"/>
      <c r="K19" s="17" t="str">
        <f t="shared" si="1"/>
        <v/>
      </c>
      <c r="L19" s="23"/>
      <c r="M19" s="16"/>
      <c r="N19" s="16"/>
      <c r="O19" s="17" t="str">
        <f t="shared" si="2"/>
        <v/>
      </c>
      <c r="P19" s="63"/>
      <c r="Q19" s="16"/>
      <c r="R19" s="16"/>
      <c r="S19" s="17" t="str">
        <f t="shared" si="3"/>
        <v/>
      </c>
      <c r="T19" s="23"/>
      <c r="U19" s="16"/>
      <c r="V19" s="16"/>
      <c r="W19" s="17" t="str">
        <f t="shared" si="4"/>
        <v/>
      </c>
      <c r="X19" s="23"/>
      <c r="Y19" s="16"/>
      <c r="Z19" s="16"/>
      <c r="AA19" s="17" t="str">
        <f t="shared" si="5"/>
        <v/>
      </c>
      <c r="AB19" s="63"/>
      <c r="AC19" s="16"/>
      <c r="AD19" s="16"/>
      <c r="AE19" s="17" t="str">
        <f t="shared" si="6"/>
        <v/>
      </c>
      <c r="AF19" s="23"/>
      <c r="AG19" s="16"/>
      <c r="AH19" s="16"/>
      <c r="AI19" s="17" t="str">
        <f t="shared" si="7"/>
        <v/>
      </c>
      <c r="AJ19" s="23"/>
      <c r="AK19" s="16"/>
      <c r="AL19" s="16"/>
      <c r="AM19" s="17" t="str">
        <f t="shared" si="8"/>
        <v/>
      </c>
      <c r="AN19" s="63"/>
      <c r="AO19" s="16"/>
      <c r="AP19" s="16"/>
      <c r="AQ19" s="17" t="str">
        <f t="shared" si="9"/>
        <v/>
      </c>
      <c r="AR19" s="23"/>
      <c r="AS19" s="16"/>
      <c r="AT19" s="16"/>
      <c r="AU19" s="17" t="str">
        <f t="shared" si="10"/>
        <v/>
      </c>
      <c r="AV19" s="23"/>
      <c r="AW19" s="16"/>
      <c r="AX19" s="16"/>
      <c r="AY19" s="67" t="str">
        <f t="shared" si="11"/>
        <v/>
      </c>
      <c r="AZ19" s="138"/>
      <c r="BA19" s="134">
        <f t="shared" si="12"/>
        <v>0</v>
      </c>
      <c r="BB19" s="87">
        <f t="shared" si="13"/>
        <v>0</v>
      </c>
      <c r="BC19" s="88" t="str">
        <f t="shared" si="14"/>
        <v/>
      </c>
    </row>
    <row r="20" spans="2:55" s="11" customFormat="1" ht="28.15" customHeight="1" x14ac:dyDescent="0.2">
      <c r="B20" s="51"/>
      <c r="C20" s="52">
        <v>12</v>
      </c>
      <c r="D20" s="40" t="s">
        <v>37</v>
      </c>
      <c r="E20" s="117"/>
      <c r="F20" s="16"/>
      <c r="G20" s="17" t="str">
        <f t="shared" si="0"/>
        <v/>
      </c>
      <c r="H20" s="23"/>
      <c r="I20" s="16"/>
      <c r="J20" s="16"/>
      <c r="K20" s="17" t="str">
        <f t="shared" si="1"/>
        <v/>
      </c>
      <c r="L20" s="23"/>
      <c r="M20" s="16"/>
      <c r="N20" s="16"/>
      <c r="O20" s="17" t="str">
        <f t="shared" si="2"/>
        <v/>
      </c>
      <c r="P20" s="63"/>
      <c r="Q20" s="16"/>
      <c r="R20" s="16"/>
      <c r="S20" s="17" t="str">
        <f t="shared" si="3"/>
        <v/>
      </c>
      <c r="T20" s="23"/>
      <c r="U20" s="16"/>
      <c r="V20" s="16"/>
      <c r="W20" s="17" t="str">
        <f t="shared" si="4"/>
        <v/>
      </c>
      <c r="X20" s="23"/>
      <c r="Y20" s="16"/>
      <c r="Z20" s="16"/>
      <c r="AA20" s="17" t="str">
        <f t="shared" si="5"/>
        <v/>
      </c>
      <c r="AB20" s="63"/>
      <c r="AC20" s="16"/>
      <c r="AD20" s="16"/>
      <c r="AE20" s="17" t="str">
        <f t="shared" si="6"/>
        <v/>
      </c>
      <c r="AF20" s="23"/>
      <c r="AG20" s="16"/>
      <c r="AH20" s="16"/>
      <c r="AI20" s="17" t="str">
        <f t="shared" si="7"/>
        <v/>
      </c>
      <c r="AJ20" s="23"/>
      <c r="AK20" s="16"/>
      <c r="AL20" s="16"/>
      <c r="AM20" s="17" t="str">
        <f t="shared" si="8"/>
        <v/>
      </c>
      <c r="AN20" s="63"/>
      <c r="AO20" s="16"/>
      <c r="AP20" s="16"/>
      <c r="AQ20" s="17" t="str">
        <f t="shared" si="9"/>
        <v/>
      </c>
      <c r="AR20" s="23"/>
      <c r="AS20" s="16"/>
      <c r="AT20" s="16"/>
      <c r="AU20" s="17" t="str">
        <f t="shared" si="10"/>
        <v/>
      </c>
      <c r="AV20" s="23"/>
      <c r="AW20" s="16"/>
      <c r="AX20" s="16"/>
      <c r="AY20" s="67" t="str">
        <f t="shared" si="11"/>
        <v/>
      </c>
      <c r="AZ20" s="138"/>
      <c r="BA20" s="134">
        <f t="shared" si="12"/>
        <v>0</v>
      </c>
      <c r="BB20" s="87">
        <f t="shared" si="13"/>
        <v>0</v>
      </c>
      <c r="BC20" s="88" t="str">
        <f t="shared" si="14"/>
        <v/>
      </c>
    </row>
    <row r="21" spans="2:55" s="11" customFormat="1" ht="28.15" customHeight="1" x14ac:dyDescent="0.2">
      <c r="B21" s="51"/>
      <c r="C21" s="52">
        <v>13</v>
      </c>
      <c r="D21" s="40" t="s">
        <v>66</v>
      </c>
      <c r="E21" s="117"/>
      <c r="F21" s="16"/>
      <c r="G21" s="17" t="str">
        <f t="shared" si="0"/>
        <v/>
      </c>
      <c r="H21" s="23"/>
      <c r="I21" s="16"/>
      <c r="J21" s="16"/>
      <c r="K21" s="17" t="str">
        <f t="shared" si="1"/>
        <v/>
      </c>
      <c r="L21" s="23"/>
      <c r="M21" s="16"/>
      <c r="N21" s="16"/>
      <c r="O21" s="17" t="str">
        <f t="shared" si="2"/>
        <v/>
      </c>
      <c r="P21" s="63"/>
      <c r="Q21" s="16"/>
      <c r="R21" s="16"/>
      <c r="S21" s="17" t="str">
        <f t="shared" si="3"/>
        <v/>
      </c>
      <c r="T21" s="23"/>
      <c r="U21" s="16"/>
      <c r="V21" s="16"/>
      <c r="W21" s="17" t="str">
        <f t="shared" si="4"/>
        <v/>
      </c>
      <c r="X21" s="23"/>
      <c r="Y21" s="16"/>
      <c r="Z21" s="16"/>
      <c r="AA21" s="17" t="str">
        <f t="shared" si="5"/>
        <v/>
      </c>
      <c r="AB21" s="63"/>
      <c r="AC21" s="16"/>
      <c r="AD21" s="16"/>
      <c r="AE21" s="17" t="str">
        <f t="shared" si="6"/>
        <v/>
      </c>
      <c r="AF21" s="23"/>
      <c r="AG21" s="16"/>
      <c r="AH21" s="16"/>
      <c r="AI21" s="17" t="str">
        <f t="shared" si="7"/>
        <v/>
      </c>
      <c r="AJ21" s="23"/>
      <c r="AK21" s="16"/>
      <c r="AL21" s="16"/>
      <c r="AM21" s="17" t="str">
        <f t="shared" si="8"/>
        <v/>
      </c>
      <c r="AN21" s="63"/>
      <c r="AO21" s="16"/>
      <c r="AP21" s="16"/>
      <c r="AQ21" s="17" t="str">
        <f t="shared" si="9"/>
        <v/>
      </c>
      <c r="AR21" s="23"/>
      <c r="AS21" s="16"/>
      <c r="AT21" s="16"/>
      <c r="AU21" s="17" t="str">
        <f t="shared" si="10"/>
        <v/>
      </c>
      <c r="AV21" s="23"/>
      <c r="AW21" s="16"/>
      <c r="AX21" s="16"/>
      <c r="AY21" s="67" t="str">
        <f t="shared" si="11"/>
        <v/>
      </c>
      <c r="AZ21" s="138"/>
      <c r="BA21" s="134">
        <f t="shared" si="12"/>
        <v>0</v>
      </c>
      <c r="BB21" s="87">
        <f t="shared" si="13"/>
        <v>0</v>
      </c>
      <c r="BC21" s="88" t="str">
        <f t="shared" si="14"/>
        <v/>
      </c>
    </row>
    <row r="22" spans="2:55" s="11" customFormat="1" ht="28.15" customHeight="1" x14ac:dyDescent="0.2">
      <c r="B22" s="51"/>
      <c r="C22" s="52">
        <v>14</v>
      </c>
      <c r="D22" s="40" t="s">
        <v>67</v>
      </c>
      <c r="E22" s="117"/>
      <c r="F22" s="16"/>
      <c r="G22" s="17" t="str">
        <f t="shared" si="0"/>
        <v/>
      </c>
      <c r="H22" s="23"/>
      <c r="I22" s="16"/>
      <c r="J22" s="16"/>
      <c r="K22" s="17" t="str">
        <f t="shared" si="1"/>
        <v/>
      </c>
      <c r="L22" s="23"/>
      <c r="M22" s="16"/>
      <c r="N22" s="16"/>
      <c r="O22" s="17" t="str">
        <f t="shared" si="2"/>
        <v/>
      </c>
      <c r="P22" s="63"/>
      <c r="Q22" s="16"/>
      <c r="R22" s="16"/>
      <c r="S22" s="17" t="str">
        <f t="shared" si="3"/>
        <v/>
      </c>
      <c r="T22" s="23"/>
      <c r="U22" s="16"/>
      <c r="V22" s="16"/>
      <c r="W22" s="17" t="str">
        <f t="shared" si="4"/>
        <v/>
      </c>
      <c r="X22" s="23"/>
      <c r="Y22" s="16"/>
      <c r="Z22" s="16"/>
      <c r="AA22" s="17" t="str">
        <f t="shared" si="5"/>
        <v/>
      </c>
      <c r="AB22" s="63"/>
      <c r="AC22" s="16"/>
      <c r="AD22" s="16"/>
      <c r="AE22" s="17" t="str">
        <f t="shared" si="6"/>
        <v/>
      </c>
      <c r="AF22" s="23"/>
      <c r="AG22" s="16"/>
      <c r="AH22" s="16"/>
      <c r="AI22" s="17" t="str">
        <f t="shared" si="7"/>
        <v/>
      </c>
      <c r="AJ22" s="23"/>
      <c r="AK22" s="16"/>
      <c r="AL22" s="16"/>
      <c r="AM22" s="17" t="str">
        <f t="shared" si="8"/>
        <v/>
      </c>
      <c r="AN22" s="63"/>
      <c r="AO22" s="16"/>
      <c r="AP22" s="16"/>
      <c r="AQ22" s="17" t="str">
        <f t="shared" si="9"/>
        <v/>
      </c>
      <c r="AR22" s="23"/>
      <c r="AS22" s="16"/>
      <c r="AT22" s="16"/>
      <c r="AU22" s="17" t="str">
        <f t="shared" si="10"/>
        <v/>
      </c>
      <c r="AV22" s="23"/>
      <c r="AW22" s="16"/>
      <c r="AX22" s="16"/>
      <c r="AY22" s="67" t="str">
        <f t="shared" si="11"/>
        <v/>
      </c>
      <c r="AZ22" s="138"/>
      <c r="BA22" s="134">
        <f t="shared" si="12"/>
        <v>0</v>
      </c>
      <c r="BB22" s="87">
        <f t="shared" si="13"/>
        <v>0</v>
      </c>
      <c r="BC22" s="88" t="str">
        <f t="shared" si="14"/>
        <v/>
      </c>
    </row>
    <row r="23" spans="2:55" s="11" customFormat="1" ht="28.15" customHeight="1" x14ac:dyDescent="0.2">
      <c r="B23" s="51"/>
      <c r="C23" s="52">
        <v>15</v>
      </c>
      <c r="D23" s="40" t="s">
        <v>49</v>
      </c>
      <c r="E23" s="117"/>
      <c r="F23" s="16"/>
      <c r="G23" s="17" t="str">
        <f t="shared" si="0"/>
        <v/>
      </c>
      <c r="H23" s="23"/>
      <c r="I23" s="16"/>
      <c r="J23" s="16"/>
      <c r="K23" s="17" t="str">
        <f t="shared" si="1"/>
        <v/>
      </c>
      <c r="L23" s="23"/>
      <c r="M23" s="16"/>
      <c r="N23" s="16"/>
      <c r="O23" s="17" t="str">
        <f t="shared" si="2"/>
        <v/>
      </c>
      <c r="P23" s="63"/>
      <c r="Q23" s="16"/>
      <c r="R23" s="16"/>
      <c r="S23" s="17" t="str">
        <f t="shared" si="3"/>
        <v/>
      </c>
      <c r="T23" s="23"/>
      <c r="U23" s="16"/>
      <c r="V23" s="16"/>
      <c r="W23" s="17" t="str">
        <f t="shared" si="4"/>
        <v/>
      </c>
      <c r="X23" s="23"/>
      <c r="Y23" s="16"/>
      <c r="Z23" s="16"/>
      <c r="AA23" s="17" t="str">
        <f t="shared" si="5"/>
        <v/>
      </c>
      <c r="AB23" s="63"/>
      <c r="AC23" s="16"/>
      <c r="AD23" s="16"/>
      <c r="AE23" s="17" t="str">
        <f t="shared" si="6"/>
        <v/>
      </c>
      <c r="AF23" s="23"/>
      <c r="AG23" s="16"/>
      <c r="AH23" s="16"/>
      <c r="AI23" s="17" t="str">
        <f t="shared" si="7"/>
        <v/>
      </c>
      <c r="AJ23" s="23"/>
      <c r="AK23" s="16"/>
      <c r="AL23" s="16"/>
      <c r="AM23" s="17" t="str">
        <f t="shared" si="8"/>
        <v/>
      </c>
      <c r="AN23" s="63"/>
      <c r="AO23" s="16"/>
      <c r="AP23" s="16"/>
      <c r="AQ23" s="17" t="str">
        <f t="shared" si="9"/>
        <v/>
      </c>
      <c r="AR23" s="23"/>
      <c r="AS23" s="16"/>
      <c r="AT23" s="16"/>
      <c r="AU23" s="17" t="str">
        <f t="shared" si="10"/>
        <v/>
      </c>
      <c r="AV23" s="23"/>
      <c r="AW23" s="16"/>
      <c r="AX23" s="16"/>
      <c r="AY23" s="67" t="str">
        <f t="shared" si="11"/>
        <v/>
      </c>
      <c r="AZ23" s="138"/>
      <c r="BA23" s="134">
        <f t="shared" si="12"/>
        <v>0</v>
      </c>
      <c r="BB23" s="87">
        <f t="shared" si="13"/>
        <v>0</v>
      </c>
      <c r="BC23" s="88" t="str">
        <f t="shared" si="14"/>
        <v/>
      </c>
    </row>
    <row r="24" spans="2:55" s="11" customFormat="1" ht="28.15" customHeight="1" x14ac:dyDescent="0.2">
      <c r="B24" s="51"/>
      <c r="C24" s="52">
        <v>16</v>
      </c>
      <c r="D24" s="40" t="s">
        <v>68</v>
      </c>
      <c r="E24" s="117"/>
      <c r="F24" s="16"/>
      <c r="G24" s="17" t="str">
        <f t="shared" si="0"/>
        <v/>
      </c>
      <c r="H24" s="23"/>
      <c r="I24" s="16"/>
      <c r="J24" s="16"/>
      <c r="K24" s="17" t="str">
        <f t="shared" si="1"/>
        <v/>
      </c>
      <c r="L24" s="23"/>
      <c r="M24" s="16"/>
      <c r="N24" s="16"/>
      <c r="O24" s="17" t="str">
        <f t="shared" si="2"/>
        <v/>
      </c>
      <c r="P24" s="63"/>
      <c r="Q24" s="16"/>
      <c r="R24" s="16"/>
      <c r="S24" s="17" t="str">
        <f t="shared" si="3"/>
        <v/>
      </c>
      <c r="T24" s="23"/>
      <c r="U24" s="16"/>
      <c r="V24" s="16"/>
      <c r="W24" s="17" t="str">
        <f t="shared" si="4"/>
        <v/>
      </c>
      <c r="X24" s="23"/>
      <c r="Y24" s="16"/>
      <c r="Z24" s="16"/>
      <c r="AA24" s="17" t="str">
        <f t="shared" si="5"/>
        <v/>
      </c>
      <c r="AB24" s="63"/>
      <c r="AC24" s="16"/>
      <c r="AD24" s="16"/>
      <c r="AE24" s="17" t="str">
        <f t="shared" si="6"/>
        <v/>
      </c>
      <c r="AF24" s="23"/>
      <c r="AG24" s="16"/>
      <c r="AH24" s="16"/>
      <c r="AI24" s="17" t="str">
        <f t="shared" si="7"/>
        <v/>
      </c>
      <c r="AJ24" s="23"/>
      <c r="AK24" s="16"/>
      <c r="AL24" s="16"/>
      <c r="AM24" s="17" t="str">
        <f t="shared" si="8"/>
        <v/>
      </c>
      <c r="AN24" s="63"/>
      <c r="AO24" s="16"/>
      <c r="AP24" s="16"/>
      <c r="AQ24" s="17" t="str">
        <f t="shared" si="9"/>
        <v/>
      </c>
      <c r="AR24" s="23"/>
      <c r="AS24" s="16"/>
      <c r="AT24" s="16"/>
      <c r="AU24" s="17" t="str">
        <f t="shared" si="10"/>
        <v/>
      </c>
      <c r="AV24" s="23"/>
      <c r="AW24" s="16"/>
      <c r="AX24" s="16"/>
      <c r="AY24" s="67" t="str">
        <f t="shared" si="11"/>
        <v/>
      </c>
      <c r="AZ24" s="138"/>
      <c r="BA24" s="134">
        <f t="shared" si="12"/>
        <v>0</v>
      </c>
      <c r="BB24" s="87">
        <f t="shared" si="13"/>
        <v>0</v>
      </c>
      <c r="BC24" s="88" t="str">
        <f t="shared" si="14"/>
        <v/>
      </c>
    </row>
    <row r="25" spans="2:55" s="11" customFormat="1" ht="28.15" customHeight="1" thickBot="1" x14ac:dyDescent="0.25">
      <c r="B25" s="51"/>
      <c r="C25" s="52">
        <v>17</v>
      </c>
      <c r="D25" s="80" t="s">
        <v>50</v>
      </c>
      <c r="E25" s="118"/>
      <c r="F25" s="56"/>
      <c r="G25" s="57" t="str">
        <f t="shared" si="0"/>
        <v/>
      </c>
      <c r="H25" s="23"/>
      <c r="I25" s="56"/>
      <c r="J25" s="56"/>
      <c r="K25" s="57" t="str">
        <f t="shared" si="1"/>
        <v/>
      </c>
      <c r="L25" s="23"/>
      <c r="M25" s="56"/>
      <c r="N25" s="56"/>
      <c r="O25" s="57" t="str">
        <f t="shared" si="2"/>
        <v/>
      </c>
      <c r="P25" s="63"/>
      <c r="Q25" s="56"/>
      <c r="R25" s="56"/>
      <c r="S25" s="57" t="str">
        <f t="shared" si="3"/>
        <v/>
      </c>
      <c r="T25" s="23"/>
      <c r="U25" s="56"/>
      <c r="V25" s="56"/>
      <c r="W25" s="57" t="str">
        <f t="shared" si="4"/>
        <v/>
      </c>
      <c r="X25" s="23"/>
      <c r="Y25" s="56"/>
      <c r="Z25" s="56"/>
      <c r="AA25" s="57" t="str">
        <f t="shared" si="5"/>
        <v/>
      </c>
      <c r="AB25" s="63"/>
      <c r="AC25" s="56"/>
      <c r="AD25" s="56"/>
      <c r="AE25" s="57" t="str">
        <f t="shared" si="6"/>
        <v/>
      </c>
      <c r="AF25" s="23"/>
      <c r="AG25" s="56"/>
      <c r="AH25" s="56"/>
      <c r="AI25" s="57" t="str">
        <f t="shared" si="7"/>
        <v/>
      </c>
      <c r="AJ25" s="23"/>
      <c r="AK25" s="56"/>
      <c r="AL25" s="56"/>
      <c r="AM25" s="57" t="str">
        <f t="shared" si="8"/>
        <v/>
      </c>
      <c r="AN25" s="63"/>
      <c r="AO25" s="56"/>
      <c r="AP25" s="56"/>
      <c r="AQ25" s="57" t="str">
        <f t="shared" si="9"/>
        <v/>
      </c>
      <c r="AR25" s="23"/>
      <c r="AS25" s="56"/>
      <c r="AT25" s="56"/>
      <c r="AU25" s="57" t="str">
        <f t="shared" si="10"/>
        <v/>
      </c>
      <c r="AV25" s="23"/>
      <c r="AW25" s="56"/>
      <c r="AX25" s="56"/>
      <c r="AY25" s="131" t="str">
        <f t="shared" si="11"/>
        <v/>
      </c>
      <c r="AZ25" s="138"/>
      <c r="BA25" s="135">
        <f t="shared" si="12"/>
        <v>0</v>
      </c>
      <c r="BB25" s="89">
        <f t="shared" si="13"/>
        <v>0</v>
      </c>
      <c r="BC25" s="90" t="str">
        <f t="shared" si="14"/>
        <v/>
      </c>
    </row>
    <row r="26" spans="2:55" s="11" customFormat="1" ht="28.15" customHeight="1" x14ac:dyDescent="0.2">
      <c r="B26" s="51"/>
      <c r="C26" s="52">
        <v>18</v>
      </c>
      <c r="D26" s="77" t="s">
        <v>51</v>
      </c>
      <c r="E26" s="100"/>
      <c r="F26" s="54"/>
      <c r="G26" s="50" t="str">
        <f t="shared" si="0"/>
        <v/>
      </c>
      <c r="H26" s="23"/>
      <c r="I26" s="54"/>
      <c r="J26" s="54"/>
      <c r="K26" s="50" t="str">
        <f t="shared" si="1"/>
        <v/>
      </c>
      <c r="L26" s="23"/>
      <c r="M26" s="54"/>
      <c r="N26" s="54"/>
      <c r="O26" s="50" t="str">
        <f t="shared" si="2"/>
        <v/>
      </c>
      <c r="P26" s="63"/>
      <c r="Q26" s="54"/>
      <c r="R26" s="54"/>
      <c r="S26" s="50" t="str">
        <f t="shared" si="3"/>
        <v/>
      </c>
      <c r="T26" s="23"/>
      <c r="U26" s="54"/>
      <c r="V26" s="54"/>
      <c r="W26" s="50" t="str">
        <f t="shared" si="4"/>
        <v/>
      </c>
      <c r="X26" s="23"/>
      <c r="Y26" s="54"/>
      <c r="Z26" s="54"/>
      <c r="AA26" s="50" t="str">
        <f t="shared" si="5"/>
        <v/>
      </c>
      <c r="AB26" s="63"/>
      <c r="AC26" s="54"/>
      <c r="AD26" s="54"/>
      <c r="AE26" s="50" t="str">
        <f t="shared" si="6"/>
        <v/>
      </c>
      <c r="AF26" s="23"/>
      <c r="AG26" s="54"/>
      <c r="AH26" s="54"/>
      <c r="AI26" s="50" t="str">
        <f t="shared" si="7"/>
        <v/>
      </c>
      <c r="AJ26" s="23"/>
      <c r="AK26" s="54"/>
      <c r="AL26" s="54"/>
      <c r="AM26" s="50" t="str">
        <f t="shared" si="8"/>
        <v/>
      </c>
      <c r="AN26" s="63"/>
      <c r="AO26" s="54"/>
      <c r="AP26" s="54"/>
      <c r="AQ26" s="50" t="str">
        <f t="shared" si="9"/>
        <v/>
      </c>
      <c r="AR26" s="23"/>
      <c r="AS26" s="54"/>
      <c r="AT26" s="54"/>
      <c r="AU26" s="50" t="str">
        <f t="shared" si="10"/>
        <v/>
      </c>
      <c r="AV26" s="23"/>
      <c r="AW26" s="54"/>
      <c r="AX26" s="54"/>
      <c r="AY26" s="69" t="str">
        <f t="shared" si="11"/>
        <v/>
      </c>
      <c r="AZ26" s="138"/>
      <c r="BA26" s="133">
        <f t="shared" si="12"/>
        <v>0</v>
      </c>
      <c r="BB26" s="85">
        <f t="shared" si="13"/>
        <v>0</v>
      </c>
      <c r="BC26" s="86" t="str">
        <f t="shared" si="14"/>
        <v/>
      </c>
    </row>
    <row r="27" spans="2:55" s="11" customFormat="1" ht="28.15" customHeight="1" thickBot="1" x14ac:dyDescent="0.25">
      <c r="B27" s="51"/>
      <c r="C27" s="52">
        <v>19</v>
      </c>
      <c r="D27" s="80" t="s">
        <v>94</v>
      </c>
      <c r="E27" s="118"/>
      <c r="F27" s="56"/>
      <c r="G27" s="57" t="str">
        <f t="shared" si="0"/>
        <v/>
      </c>
      <c r="H27" s="23"/>
      <c r="I27" s="56"/>
      <c r="J27" s="56"/>
      <c r="K27" s="57" t="str">
        <f t="shared" si="1"/>
        <v/>
      </c>
      <c r="L27" s="23"/>
      <c r="M27" s="56"/>
      <c r="N27" s="56"/>
      <c r="O27" s="57" t="str">
        <f t="shared" si="2"/>
        <v/>
      </c>
      <c r="P27" s="63"/>
      <c r="Q27" s="56"/>
      <c r="R27" s="56"/>
      <c r="S27" s="57" t="str">
        <f t="shared" si="3"/>
        <v/>
      </c>
      <c r="T27" s="23"/>
      <c r="U27" s="56"/>
      <c r="V27" s="56"/>
      <c r="W27" s="57" t="str">
        <f t="shared" si="4"/>
        <v/>
      </c>
      <c r="X27" s="23"/>
      <c r="Y27" s="56"/>
      <c r="Z27" s="56"/>
      <c r="AA27" s="57" t="str">
        <f t="shared" si="5"/>
        <v/>
      </c>
      <c r="AB27" s="63"/>
      <c r="AC27" s="56"/>
      <c r="AD27" s="56"/>
      <c r="AE27" s="57" t="str">
        <f t="shared" si="6"/>
        <v/>
      </c>
      <c r="AF27" s="23"/>
      <c r="AG27" s="56"/>
      <c r="AH27" s="56"/>
      <c r="AI27" s="57" t="str">
        <f t="shared" si="7"/>
        <v/>
      </c>
      <c r="AJ27" s="23"/>
      <c r="AK27" s="56"/>
      <c r="AL27" s="56"/>
      <c r="AM27" s="57" t="str">
        <f t="shared" si="8"/>
        <v/>
      </c>
      <c r="AN27" s="63"/>
      <c r="AO27" s="56"/>
      <c r="AP27" s="56"/>
      <c r="AQ27" s="57" t="str">
        <f t="shared" si="9"/>
        <v/>
      </c>
      <c r="AR27" s="23"/>
      <c r="AS27" s="56"/>
      <c r="AT27" s="56"/>
      <c r="AU27" s="57" t="str">
        <f t="shared" si="10"/>
        <v/>
      </c>
      <c r="AV27" s="23"/>
      <c r="AW27" s="56"/>
      <c r="AX27" s="56"/>
      <c r="AY27" s="131" t="str">
        <f t="shared" si="11"/>
        <v/>
      </c>
      <c r="AZ27" s="138"/>
      <c r="BA27" s="135">
        <f t="shared" si="12"/>
        <v>0</v>
      </c>
      <c r="BB27" s="89">
        <f t="shared" si="13"/>
        <v>0</v>
      </c>
      <c r="BC27" s="90" t="str">
        <f t="shared" si="14"/>
        <v/>
      </c>
    </row>
    <row r="28" spans="2:55" s="11" customFormat="1" ht="28.15" customHeight="1" thickBot="1" x14ac:dyDescent="0.25">
      <c r="B28" s="51"/>
      <c r="C28" s="52">
        <v>20</v>
      </c>
      <c r="D28" s="81" t="s">
        <v>52</v>
      </c>
      <c r="E28" s="119"/>
      <c r="F28" s="60"/>
      <c r="G28" s="61" t="str">
        <f t="shared" si="0"/>
        <v/>
      </c>
      <c r="H28" s="23"/>
      <c r="I28" s="60"/>
      <c r="J28" s="60"/>
      <c r="K28" s="61" t="str">
        <f t="shared" si="1"/>
        <v/>
      </c>
      <c r="L28" s="23"/>
      <c r="M28" s="60"/>
      <c r="N28" s="60"/>
      <c r="O28" s="61" t="str">
        <f t="shared" si="2"/>
        <v/>
      </c>
      <c r="P28" s="63"/>
      <c r="Q28" s="60"/>
      <c r="R28" s="60"/>
      <c r="S28" s="61" t="str">
        <f t="shared" si="3"/>
        <v/>
      </c>
      <c r="T28" s="23"/>
      <c r="U28" s="60"/>
      <c r="V28" s="60"/>
      <c r="W28" s="61" t="str">
        <f t="shared" si="4"/>
        <v/>
      </c>
      <c r="X28" s="23"/>
      <c r="Y28" s="60"/>
      <c r="Z28" s="60"/>
      <c r="AA28" s="61" t="str">
        <f t="shared" si="5"/>
        <v/>
      </c>
      <c r="AB28" s="63"/>
      <c r="AC28" s="60"/>
      <c r="AD28" s="60"/>
      <c r="AE28" s="61" t="str">
        <f t="shared" si="6"/>
        <v/>
      </c>
      <c r="AF28" s="23"/>
      <c r="AG28" s="60"/>
      <c r="AH28" s="60"/>
      <c r="AI28" s="61" t="str">
        <f t="shared" si="7"/>
        <v/>
      </c>
      <c r="AJ28" s="23"/>
      <c r="AK28" s="60"/>
      <c r="AL28" s="60"/>
      <c r="AM28" s="61" t="str">
        <f t="shared" si="8"/>
        <v/>
      </c>
      <c r="AN28" s="63"/>
      <c r="AO28" s="60"/>
      <c r="AP28" s="60"/>
      <c r="AQ28" s="61" t="str">
        <f t="shared" si="9"/>
        <v/>
      </c>
      <c r="AR28" s="23"/>
      <c r="AS28" s="60"/>
      <c r="AT28" s="60"/>
      <c r="AU28" s="61" t="str">
        <f t="shared" si="10"/>
        <v/>
      </c>
      <c r="AV28" s="23"/>
      <c r="AW28" s="60"/>
      <c r="AX28" s="60"/>
      <c r="AY28" s="132" t="str">
        <f t="shared" si="11"/>
        <v/>
      </c>
      <c r="AZ28" s="138"/>
      <c r="BA28" s="136">
        <f t="shared" si="12"/>
        <v>0</v>
      </c>
      <c r="BB28" s="91">
        <f t="shared" si="13"/>
        <v>0</v>
      </c>
      <c r="BC28" s="92" t="str">
        <f t="shared" si="14"/>
        <v/>
      </c>
    </row>
    <row r="29" spans="2:55" s="11" customFormat="1" ht="28.15" customHeight="1" x14ac:dyDescent="0.2">
      <c r="B29" s="51"/>
      <c r="C29" s="52">
        <v>21</v>
      </c>
      <c r="D29" s="77" t="s">
        <v>53</v>
      </c>
      <c r="E29" s="100"/>
      <c r="F29" s="54"/>
      <c r="G29" s="50" t="str">
        <f t="shared" si="0"/>
        <v/>
      </c>
      <c r="H29" s="23"/>
      <c r="I29" s="54"/>
      <c r="J29" s="54"/>
      <c r="K29" s="50" t="str">
        <f t="shared" si="1"/>
        <v/>
      </c>
      <c r="L29" s="23"/>
      <c r="M29" s="54"/>
      <c r="N29" s="54"/>
      <c r="O29" s="50" t="str">
        <f t="shared" si="2"/>
        <v/>
      </c>
      <c r="P29" s="63"/>
      <c r="Q29" s="54"/>
      <c r="R29" s="54"/>
      <c r="S29" s="50" t="str">
        <f t="shared" si="3"/>
        <v/>
      </c>
      <c r="T29" s="23"/>
      <c r="U29" s="54"/>
      <c r="V29" s="54"/>
      <c r="W29" s="58" t="str">
        <f t="shared" si="4"/>
        <v/>
      </c>
      <c r="X29" s="23"/>
      <c r="Y29" s="54"/>
      <c r="Z29" s="54"/>
      <c r="AA29" s="50" t="str">
        <f t="shared" si="5"/>
        <v/>
      </c>
      <c r="AB29" s="63"/>
      <c r="AC29" s="54"/>
      <c r="AD29" s="54"/>
      <c r="AE29" s="50" t="str">
        <f t="shared" si="6"/>
        <v/>
      </c>
      <c r="AF29" s="23"/>
      <c r="AG29" s="54"/>
      <c r="AH29" s="54"/>
      <c r="AI29" s="50" t="str">
        <f t="shared" si="7"/>
        <v/>
      </c>
      <c r="AJ29" s="23"/>
      <c r="AK29" s="54"/>
      <c r="AL29" s="54"/>
      <c r="AM29" s="50" t="str">
        <f t="shared" si="8"/>
        <v/>
      </c>
      <c r="AN29" s="63"/>
      <c r="AO29" s="54"/>
      <c r="AP29" s="54"/>
      <c r="AQ29" s="50" t="str">
        <f t="shared" si="9"/>
        <v/>
      </c>
      <c r="AR29" s="23"/>
      <c r="AS29" s="54"/>
      <c r="AT29" s="54"/>
      <c r="AU29" s="50" t="str">
        <f t="shared" si="10"/>
        <v/>
      </c>
      <c r="AV29" s="23"/>
      <c r="AW29" s="54"/>
      <c r="AX29" s="54"/>
      <c r="AY29" s="69" t="str">
        <f t="shared" si="11"/>
        <v/>
      </c>
      <c r="AZ29" s="138"/>
      <c r="BA29" s="133">
        <f t="shared" si="12"/>
        <v>0</v>
      </c>
      <c r="BB29" s="85">
        <f t="shared" si="13"/>
        <v>0</v>
      </c>
      <c r="BC29" s="86" t="str">
        <f t="shared" si="14"/>
        <v/>
      </c>
    </row>
    <row r="30" spans="2:55" s="11" customFormat="1" ht="28.15" customHeight="1" x14ac:dyDescent="0.2">
      <c r="B30" s="51"/>
      <c r="C30" s="52">
        <v>22</v>
      </c>
      <c r="D30" s="40" t="s">
        <v>54</v>
      </c>
      <c r="E30" s="117"/>
      <c r="F30" s="16"/>
      <c r="G30" s="17" t="str">
        <f t="shared" si="0"/>
        <v/>
      </c>
      <c r="H30" s="23"/>
      <c r="I30" s="16"/>
      <c r="J30" s="16"/>
      <c r="K30" s="17" t="str">
        <f t="shared" si="1"/>
        <v/>
      </c>
      <c r="L30" s="23"/>
      <c r="M30" s="16"/>
      <c r="N30" s="16"/>
      <c r="O30" s="17" t="str">
        <f t="shared" si="2"/>
        <v/>
      </c>
      <c r="P30" s="63"/>
      <c r="Q30" s="16"/>
      <c r="R30" s="16"/>
      <c r="S30" s="17" t="str">
        <f t="shared" si="3"/>
        <v/>
      </c>
      <c r="T30" s="23"/>
      <c r="U30" s="16"/>
      <c r="V30" s="16"/>
      <c r="W30" s="20" t="str">
        <f t="shared" si="4"/>
        <v/>
      </c>
      <c r="X30" s="23"/>
      <c r="Y30" s="16"/>
      <c r="Z30" s="16"/>
      <c r="AA30" s="17" t="str">
        <f t="shared" si="5"/>
        <v/>
      </c>
      <c r="AB30" s="63"/>
      <c r="AC30" s="16"/>
      <c r="AD30" s="16"/>
      <c r="AE30" s="17" t="str">
        <f t="shared" si="6"/>
        <v/>
      </c>
      <c r="AF30" s="23"/>
      <c r="AG30" s="16"/>
      <c r="AH30" s="16"/>
      <c r="AI30" s="17" t="str">
        <f t="shared" si="7"/>
        <v/>
      </c>
      <c r="AJ30" s="23"/>
      <c r="AK30" s="16"/>
      <c r="AL30" s="16"/>
      <c r="AM30" s="17" t="str">
        <f t="shared" si="8"/>
        <v/>
      </c>
      <c r="AN30" s="63"/>
      <c r="AO30" s="16"/>
      <c r="AP30" s="16"/>
      <c r="AQ30" s="17" t="str">
        <f t="shared" si="9"/>
        <v/>
      </c>
      <c r="AR30" s="23"/>
      <c r="AS30" s="16"/>
      <c r="AT30" s="16"/>
      <c r="AU30" s="17" t="str">
        <f t="shared" si="10"/>
        <v/>
      </c>
      <c r="AV30" s="23"/>
      <c r="AW30" s="16"/>
      <c r="AX30" s="16"/>
      <c r="AY30" s="67" t="str">
        <f t="shared" si="11"/>
        <v/>
      </c>
      <c r="AZ30" s="138"/>
      <c r="BA30" s="134">
        <f t="shared" si="12"/>
        <v>0</v>
      </c>
      <c r="BB30" s="87">
        <f t="shared" si="13"/>
        <v>0</v>
      </c>
      <c r="BC30" s="88" t="str">
        <f t="shared" si="14"/>
        <v/>
      </c>
    </row>
    <row r="31" spans="2:55" s="11" customFormat="1" ht="28.15" customHeight="1" x14ac:dyDescent="0.2">
      <c r="B31" s="51"/>
      <c r="C31" s="52">
        <v>23</v>
      </c>
      <c r="D31" s="40" t="s">
        <v>89</v>
      </c>
      <c r="E31" s="117"/>
      <c r="F31" s="16"/>
      <c r="G31" s="17" t="str">
        <f t="shared" si="0"/>
        <v/>
      </c>
      <c r="H31" s="23"/>
      <c r="I31" s="16"/>
      <c r="J31" s="16"/>
      <c r="K31" s="17" t="str">
        <f t="shared" si="1"/>
        <v/>
      </c>
      <c r="L31" s="23"/>
      <c r="M31" s="16"/>
      <c r="N31" s="16"/>
      <c r="O31" s="17" t="str">
        <f t="shared" si="2"/>
        <v/>
      </c>
      <c r="P31" s="63"/>
      <c r="Q31" s="16"/>
      <c r="R31" s="16"/>
      <c r="S31" s="17" t="str">
        <f t="shared" si="3"/>
        <v/>
      </c>
      <c r="T31" s="23"/>
      <c r="U31" s="16"/>
      <c r="V31" s="16"/>
      <c r="W31" s="20" t="str">
        <f t="shared" si="4"/>
        <v/>
      </c>
      <c r="X31" s="23"/>
      <c r="Y31" s="16"/>
      <c r="Z31" s="16"/>
      <c r="AA31" s="17" t="str">
        <f t="shared" si="5"/>
        <v/>
      </c>
      <c r="AB31" s="63"/>
      <c r="AC31" s="16"/>
      <c r="AD31" s="16"/>
      <c r="AE31" s="17" t="str">
        <f t="shared" si="6"/>
        <v/>
      </c>
      <c r="AF31" s="23"/>
      <c r="AG31" s="16"/>
      <c r="AH31" s="16"/>
      <c r="AI31" s="17" t="str">
        <f t="shared" si="7"/>
        <v/>
      </c>
      <c r="AJ31" s="23"/>
      <c r="AK31" s="16"/>
      <c r="AL31" s="16"/>
      <c r="AM31" s="17" t="str">
        <f t="shared" si="8"/>
        <v/>
      </c>
      <c r="AN31" s="63"/>
      <c r="AO31" s="16"/>
      <c r="AP31" s="16"/>
      <c r="AQ31" s="17" t="str">
        <f t="shared" si="9"/>
        <v/>
      </c>
      <c r="AR31" s="23"/>
      <c r="AS31" s="16"/>
      <c r="AT31" s="16"/>
      <c r="AU31" s="17" t="str">
        <f t="shared" si="10"/>
        <v/>
      </c>
      <c r="AV31" s="23"/>
      <c r="AW31" s="16"/>
      <c r="AX31" s="16"/>
      <c r="AY31" s="67" t="str">
        <f t="shared" si="11"/>
        <v/>
      </c>
      <c r="AZ31" s="138"/>
      <c r="BA31" s="134">
        <f t="shared" ref="BA31" si="15">SUM(E31,I31,M31,Q31,U31,Y31,AC31,AG31,AK31,AO31,AS31,AW31)</f>
        <v>0</v>
      </c>
      <c r="BB31" s="87">
        <f t="shared" ref="BB31" si="16">SUM(F31,J31,N31,R31,V31,Z31,AD31,AH31,AL31,AP31,AT31,AX31)</f>
        <v>0</v>
      </c>
      <c r="BC31" s="88" t="str">
        <f t="shared" ref="BC31" si="17">IF(ISERROR(BB31/BA31),"",(BB31/BA31))</f>
        <v/>
      </c>
    </row>
    <row r="32" spans="2:55" s="11" customFormat="1" ht="28.15" customHeight="1" x14ac:dyDescent="0.2">
      <c r="B32" s="51"/>
      <c r="C32" s="52">
        <v>24</v>
      </c>
      <c r="D32" s="40" t="s">
        <v>55</v>
      </c>
      <c r="E32" s="117"/>
      <c r="F32" s="16"/>
      <c r="G32" s="17" t="str">
        <f t="shared" si="0"/>
        <v/>
      </c>
      <c r="H32" s="23"/>
      <c r="I32" s="16"/>
      <c r="J32" s="16"/>
      <c r="K32" s="17" t="str">
        <f t="shared" si="1"/>
        <v/>
      </c>
      <c r="L32" s="23"/>
      <c r="M32" s="16"/>
      <c r="N32" s="16"/>
      <c r="O32" s="17" t="str">
        <f t="shared" si="2"/>
        <v/>
      </c>
      <c r="P32" s="63"/>
      <c r="Q32" s="16"/>
      <c r="R32" s="16"/>
      <c r="S32" s="17" t="str">
        <f t="shared" si="3"/>
        <v/>
      </c>
      <c r="T32" s="23"/>
      <c r="U32" s="16"/>
      <c r="V32" s="16"/>
      <c r="W32" s="20" t="str">
        <f t="shared" si="4"/>
        <v/>
      </c>
      <c r="X32" s="23"/>
      <c r="Y32" s="16"/>
      <c r="Z32" s="16"/>
      <c r="AA32" s="17" t="str">
        <f t="shared" si="5"/>
        <v/>
      </c>
      <c r="AB32" s="63"/>
      <c r="AC32" s="16"/>
      <c r="AD32" s="16"/>
      <c r="AE32" s="17" t="str">
        <f t="shared" si="6"/>
        <v/>
      </c>
      <c r="AF32" s="23"/>
      <c r="AG32" s="16"/>
      <c r="AH32" s="16"/>
      <c r="AI32" s="17" t="str">
        <f t="shared" si="7"/>
        <v/>
      </c>
      <c r="AJ32" s="23"/>
      <c r="AK32" s="16"/>
      <c r="AL32" s="16"/>
      <c r="AM32" s="17" t="str">
        <f t="shared" si="8"/>
        <v/>
      </c>
      <c r="AN32" s="63"/>
      <c r="AO32" s="16"/>
      <c r="AP32" s="16"/>
      <c r="AQ32" s="17" t="str">
        <f t="shared" si="9"/>
        <v/>
      </c>
      <c r="AR32" s="23"/>
      <c r="AS32" s="16"/>
      <c r="AT32" s="16"/>
      <c r="AU32" s="17" t="str">
        <f t="shared" si="10"/>
        <v/>
      </c>
      <c r="AV32" s="23"/>
      <c r="AW32" s="16"/>
      <c r="AX32" s="16"/>
      <c r="AY32" s="67" t="str">
        <f t="shared" si="11"/>
        <v/>
      </c>
      <c r="AZ32" s="138"/>
      <c r="BA32" s="134">
        <f t="shared" si="12"/>
        <v>0</v>
      </c>
      <c r="BB32" s="87">
        <f t="shared" si="13"/>
        <v>0</v>
      </c>
      <c r="BC32" s="88" t="str">
        <f t="shared" si="14"/>
        <v/>
      </c>
    </row>
    <row r="33" spans="1:55" s="11" customFormat="1" ht="28.15" customHeight="1" x14ac:dyDescent="0.2">
      <c r="B33" s="51"/>
      <c r="C33" s="52">
        <v>25</v>
      </c>
      <c r="D33" s="40" t="s">
        <v>56</v>
      </c>
      <c r="E33" s="117"/>
      <c r="F33" s="16"/>
      <c r="G33" s="17" t="str">
        <f t="shared" si="0"/>
        <v/>
      </c>
      <c r="H33" s="23"/>
      <c r="I33" s="16"/>
      <c r="J33" s="16"/>
      <c r="K33" s="17" t="str">
        <f t="shared" si="1"/>
        <v/>
      </c>
      <c r="L33" s="23"/>
      <c r="M33" s="16"/>
      <c r="N33" s="16"/>
      <c r="O33" s="17" t="str">
        <f t="shared" si="2"/>
        <v/>
      </c>
      <c r="P33" s="63"/>
      <c r="Q33" s="16"/>
      <c r="R33" s="16"/>
      <c r="S33" s="17" t="str">
        <f t="shared" si="3"/>
        <v/>
      </c>
      <c r="T33" s="23"/>
      <c r="U33" s="16"/>
      <c r="V33" s="16"/>
      <c r="W33" s="20" t="str">
        <f t="shared" si="4"/>
        <v/>
      </c>
      <c r="X33" s="23"/>
      <c r="Y33" s="16"/>
      <c r="Z33" s="16"/>
      <c r="AA33" s="17" t="str">
        <f t="shared" si="5"/>
        <v/>
      </c>
      <c r="AB33" s="63"/>
      <c r="AC33" s="16"/>
      <c r="AD33" s="16"/>
      <c r="AE33" s="17" t="str">
        <f t="shared" si="6"/>
        <v/>
      </c>
      <c r="AF33" s="23"/>
      <c r="AG33" s="16"/>
      <c r="AH33" s="16"/>
      <c r="AI33" s="17" t="str">
        <f t="shared" si="7"/>
        <v/>
      </c>
      <c r="AJ33" s="23"/>
      <c r="AK33" s="16"/>
      <c r="AL33" s="16"/>
      <c r="AM33" s="17" t="str">
        <f t="shared" si="8"/>
        <v/>
      </c>
      <c r="AN33" s="63"/>
      <c r="AO33" s="16"/>
      <c r="AP33" s="16"/>
      <c r="AQ33" s="17" t="str">
        <f t="shared" si="9"/>
        <v/>
      </c>
      <c r="AR33" s="23"/>
      <c r="AS33" s="16"/>
      <c r="AT33" s="16"/>
      <c r="AU33" s="17" t="str">
        <f t="shared" si="10"/>
        <v/>
      </c>
      <c r="AV33" s="23"/>
      <c r="AW33" s="16"/>
      <c r="AX33" s="16"/>
      <c r="AY33" s="67" t="str">
        <f t="shared" si="11"/>
        <v/>
      </c>
      <c r="AZ33" s="138"/>
      <c r="BA33" s="134">
        <f t="shared" si="12"/>
        <v>0</v>
      </c>
      <c r="BB33" s="87">
        <f t="shared" si="13"/>
        <v>0</v>
      </c>
      <c r="BC33" s="88" t="str">
        <f t="shared" si="14"/>
        <v/>
      </c>
    </row>
    <row r="34" spans="1:55" s="11" customFormat="1" ht="28.15" customHeight="1" thickBot="1" x14ac:dyDescent="0.25">
      <c r="B34" s="51"/>
      <c r="C34" s="52">
        <v>26</v>
      </c>
      <c r="D34" s="80" t="s">
        <v>91</v>
      </c>
      <c r="E34" s="118"/>
      <c r="F34" s="56"/>
      <c r="G34" s="57" t="str">
        <f t="shared" si="0"/>
        <v/>
      </c>
      <c r="H34" s="23"/>
      <c r="I34" s="56"/>
      <c r="J34" s="56"/>
      <c r="K34" s="57" t="str">
        <f t="shared" si="1"/>
        <v/>
      </c>
      <c r="L34" s="23"/>
      <c r="M34" s="56"/>
      <c r="N34" s="56"/>
      <c r="O34" s="57" t="str">
        <f t="shared" si="2"/>
        <v/>
      </c>
      <c r="P34" s="63"/>
      <c r="Q34" s="56"/>
      <c r="R34" s="56"/>
      <c r="S34" s="57" t="str">
        <f t="shared" si="3"/>
        <v/>
      </c>
      <c r="T34" s="23"/>
      <c r="U34" s="56"/>
      <c r="V34" s="56"/>
      <c r="W34" s="57" t="str">
        <f t="shared" si="4"/>
        <v/>
      </c>
      <c r="X34" s="23"/>
      <c r="Y34" s="56"/>
      <c r="Z34" s="56"/>
      <c r="AA34" s="57" t="str">
        <f t="shared" si="5"/>
        <v/>
      </c>
      <c r="AB34" s="63"/>
      <c r="AC34" s="56"/>
      <c r="AD34" s="56"/>
      <c r="AE34" s="57" t="str">
        <f t="shared" si="6"/>
        <v/>
      </c>
      <c r="AF34" s="23"/>
      <c r="AG34" s="56"/>
      <c r="AH34" s="56"/>
      <c r="AI34" s="57" t="str">
        <f t="shared" si="7"/>
        <v/>
      </c>
      <c r="AJ34" s="23"/>
      <c r="AK34" s="56"/>
      <c r="AL34" s="56"/>
      <c r="AM34" s="57" t="str">
        <f t="shared" si="8"/>
        <v/>
      </c>
      <c r="AN34" s="63"/>
      <c r="AO34" s="56"/>
      <c r="AP34" s="56"/>
      <c r="AQ34" s="57" t="str">
        <f t="shared" si="9"/>
        <v/>
      </c>
      <c r="AR34" s="23"/>
      <c r="AS34" s="56"/>
      <c r="AT34" s="56"/>
      <c r="AU34" s="57" t="str">
        <f t="shared" si="10"/>
        <v/>
      </c>
      <c r="AV34" s="23"/>
      <c r="AW34" s="56"/>
      <c r="AX34" s="56"/>
      <c r="AY34" s="131" t="str">
        <f t="shared" si="11"/>
        <v/>
      </c>
      <c r="AZ34" s="138"/>
      <c r="BA34" s="135">
        <f t="shared" si="12"/>
        <v>0</v>
      </c>
      <c r="BB34" s="89">
        <f t="shared" si="13"/>
        <v>0</v>
      </c>
      <c r="BC34" s="90" t="str">
        <f t="shared" si="14"/>
        <v/>
      </c>
    </row>
    <row r="35" spans="1:55" s="11" customFormat="1" ht="28.15" customHeight="1" thickBot="1" x14ac:dyDescent="0.25">
      <c r="B35" s="51"/>
      <c r="C35" s="52">
        <v>27</v>
      </c>
      <c r="D35" s="81" t="s">
        <v>57</v>
      </c>
      <c r="E35" s="119"/>
      <c r="F35" s="60"/>
      <c r="G35" s="61" t="str">
        <f t="shared" si="0"/>
        <v/>
      </c>
      <c r="H35" s="23"/>
      <c r="I35" s="60"/>
      <c r="J35" s="60"/>
      <c r="K35" s="61" t="str">
        <f t="shared" si="1"/>
        <v/>
      </c>
      <c r="L35" s="23"/>
      <c r="M35" s="60"/>
      <c r="N35" s="60"/>
      <c r="O35" s="61" t="str">
        <f t="shared" si="2"/>
        <v/>
      </c>
      <c r="P35" s="63"/>
      <c r="Q35" s="60"/>
      <c r="R35" s="60"/>
      <c r="S35" s="61" t="str">
        <f t="shared" si="3"/>
        <v/>
      </c>
      <c r="T35" s="23"/>
      <c r="U35" s="60"/>
      <c r="V35" s="60"/>
      <c r="W35" s="61" t="str">
        <f t="shared" si="4"/>
        <v/>
      </c>
      <c r="X35" s="23"/>
      <c r="Y35" s="60"/>
      <c r="Z35" s="60"/>
      <c r="AA35" s="61" t="str">
        <f t="shared" si="5"/>
        <v/>
      </c>
      <c r="AB35" s="63"/>
      <c r="AC35" s="60"/>
      <c r="AD35" s="60"/>
      <c r="AE35" s="61" t="str">
        <f t="shared" si="6"/>
        <v/>
      </c>
      <c r="AF35" s="23"/>
      <c r="AG35" s="60"/>
      <c r="AH35" s="60"/>
      <c r="AI35" s="61" t="str">
        <f t="shared" si="7"/>
        <v/>
      </c>
      <c r="AJ35" s="23"/>
      <c r="AK35" s="60"/>
      <c r="AL35" s="60"/>
      <c r="AM35" s="61" t="str">
        <f t="shared" si="8"/>
        <v/>
      </c>
      <c r="AN35" s="63"/>
      <c r="AO35" s="60"/>
      <c r="AP35" s="60"/>
      <c r="AQ35" s="61" t="str">
        <f t="shared" si="9"/>
        <v/>
      </c>
      <c r="AR35" s="23"/>
      <c r="AS35" s="60"/>
      <c r="AT35" s="60"/>
      <c r="AU35" s="61" t="str">
        <f t="shared" si="10"/>
        <v/>
      </c>
      <c r="AV35" s="23"/>
      <c r="AW35" s="60"/>
      <c r="AX35" s="60"/>
      <c r="AY35" s="132" t="str">
        <f t="shared" si="11"/>
        <v/>
      </c>
      <c r="AZ35" s="138"/>
      <c r="BA35" s="136">
        <f t="shared" si="12"/>
        <v>0</v>
      </c>
      <c r="BB35" s="91">
        <f t="shared" si="13"/>
        <v>0</v>
      </c>
      <c r="BC35" s="92" t="str">
        <f t="shared" si="14"/>
        <v/>
      </c>
    </row>
    <row r="36" spans="1:55" s="11" customFormat="1" ht="28.15" customHeight="1" x14ac:dyDescent="0.2">
      <c r="B36" s="51"/>
      <c r="C36" s="52">
        <v>28</v>
      </c>
      <c r="D36" s="77" t="s">
        <v>96</v>
      </c>
      <c r="E36" s="100"/>
      <c r="F36" s="54"/>
      <c r="G36" s="50" t="str">
        <f t="shared" si="0"/>
        <v/>
      </c>
      <c r="H36" s="23"/>
      <c r="I36" s="54"/>
      <c r="J36" s="54"/>
      <c r="K36" s="50" t="str">
        <f t="shared" si="1"/>
        <v/>
      </c>
      <c r="L36" s="23"/>
      <c r="M36" s="54"/>
      <c r="N36" s="54"/>
      <c r="O36" s="50" t="str">
        <f t="shared" si="2"/>
        <v/>
      </c>
      <c r="P36" s="63"/>
      <c r="Q36" s="54"/>
      <c r="R36" s="54"/>
      <c r="S36" s="50" t="str">
        <f t="shared" si="3"/>
        <v/>
      </c>
      <c r="T36" s="23"/>
      <c r="U36" s="54"/>
      <c r="V36" s="54"/>
      <c r="W36" s="58" t="str">
        <f t="shared" si="4"/>
        <v/>
      </c>
      <c r="X36" s="23"/>
      <c r="Y36" s="54"/>
      <c r="Z36" s="54"/>
      <c r="AA36" s="50" t="str">
        <f t="shared" si="5"/>
        <v/>
      </c>
      <c r="AB36" s="63"/>
      <c r="AC36" s="54"/>
      <c r="AD36" s="54"/>
      <c r="AE36" s="50" t="str">
        <f t="shared" si="6"/>
        <v/>
      </c>
      <c r="AF36" s="23"/>
      <c r="AG36" s="54"/>
      <c r="AH36" s="54"/>
      <c r="AI36" s="50" t="str">
        <f t="shared" si="7"/>
        <v/>
      </c>
      <c r="AJ36" s="23"/>
      <c r="AK36" s="54"/>
      <c r="AL36" s="54"/>
      <c r="AM36" s="50" t="str">
        <f t="shared" si="8"/>
        <v/>
      </c>
      <c r="AN36" s="63"/>
      <c r="AO36" s="54"/>
      <c r="AP36" s="54"/>
      <c r="AQ36" s="50" t="str">
        <f t="shared" si="9"/>
        <v/>
      </c>
      <c r="AR36" s="23"/>
      <c r="AS36" s="54"/>
      <c r="AT36" s="54"/>
      <c r="AU36" s="50" t="str">
        <f t="shared" si="10"/>
        <v/>
      </c>
      <c r="AV36" s="23"/>
      <c r="AW36" s="54"/>
      <c r="AX36" s="54"/>
      <c r="AY36" s="69" t="str">
        <f t="shared" si="11"/>
        <v/>
      </c>
      <c r="AZ36" s="138"/>
      <c r="BA36" s="133">
        <f t="shared" si="12"/>
        <v>0</v>
      </c>
      <c r="BB36" s="85">
        <f t="shared" si="13"/>
        <v>0</v>
      </c>
      <c r="BC36" s="86" t="str">
        <f t="shared" si="14"/>
        <v/>
      </c>
    </row>
    <row r="37" spans="1:55" s="11" customFormat="1" ht="28.15" customHeight="1" x14ac:dyDescent="0.2">
      <c r="B37" s="51"/>
      <c r="C37" s="52">
        <v>29</v>
      </c>
      <c r="D37" s="40" t="s">
        <v>95</v>
      </c>
      <c r="E37" s="117"/>
      <c r="F37" s="16"/>
      <c r="G37" s="17" t="str">
        <f t="shared" si="0"/>
        <v/>
      </c>
      <c r="H37" s="23"/>
      <c r="I37" s="16"/>
      <c r="J37" s="16"/>
      <c r="K37" s="17" t="str">
        <f t="shared" si="1"/>
        <v/>
      </c>
      <c r="L37" s="23"/>
      <c r="M37" s="16"/>
      <c r="N37" s="16"/>
      <c r="O37" s="17" t="str">
        <f t="shared" si="2"/>
        <v/>
      </c>
      <c r="P37" s="63"/>
      <c r="Q37" s="16"/>
      <c r="R37" s="16"/>
      <c r="S37" s="17" t="str">
        <f t="shared" si="3"/>
        <v/>
      </c>
      <c r="T37" s="23"/>
      <c r="U37" s="16"/>
      <c r="V37" s="16"/>
      <c r="W37" s="20" t="str">
        <f t="shared" si="4"/>
        <v/>
      </c>
      <c r="X37" s="23"/>
      <c r="Y37" s="16"/>
      <c r="Z37" s="16"/>
      <c r="AA37" s="17" t="str">
        <f t="shared" si="5"/>
        <v/>
      </c>
      <c r="AB37" s="63"/>
      <c r="AC37" s="16"/>
      <c r="AD37" s="16"/>
      <c r="AE37" s="17" t="str">
        <f t="shared" si="6"/>
        <v/>
      </c>
      <c r="AF37" s="23"/>
      <c r="AG37" s="16"/>
      <c r="AH37" s="16"/>
      <c r="AI37" s="17" t="str">
        <f t="shared" si="7"/>
        <v/>
      </c>
      <c r="AJ37" s="23"/>
      <c r="AK37" s="16"/>
      <c r="AL37" s="16"/>
      <c r="AM37" s="17" t="str">
        <f t="shared" si="8"/>
        <v/>
      </c>
      <c r="AN37" s="63"/>
      <c r="AO37" s="16"/>
      <c r="AP37" s="16"/>
      <c r="AQ37" s="17" t="str">
        <f t="shared" si="9"/>
        <v/>
      </c>
      <c r="AR37" s="23"/>
      <c r="AS37" s="16"/>
      <c r="AT37" s="16"/>
      <c r="AU37" s="17" t="str">
        <f t="shared" si="10"/>
        <v/>
      </c>
      <c r="AV37" s="23"/>
      <c r="AW37" s="16"/>
      <c r="AX37" s="16"/>
      <c r="AY37" s="67" t="str">
        <f t="shared" si="11"/>
        <v/>
      </c>
      <c r="AZ37" s="138"/>
      <c r="BA37" s="134">
        <f t="shared" si="12"/>
        <v>0</v>
      </c>
      <c r="BB37" s="87">
        <f t="shared" si="13"/>
        <v>0</v>
      </c>
      <c r="BC37" s="88" t="str">
        <f t="shared" si="14"/>
        <v/>
      </c>
    </row>
    <row r="38" spans="1:55" s="11" customFormat="1" ht="28.15" customHeight="1" thickBot="1" x14ac:dyDescent="0.25">
      <c r="B38" s="51"/>
      <c r="C38" s="52">
        <v>30</v>
      </c>
      <c r="D38" s="80" t="s">
        <v>92</v>
      </c>
      <c r="E38" s="118"/>
      <c r="F38" s="56"/>
      <c r="G38" s="57" t="str">
        <f t="shared" si="0"/>
        <v/>
      </c>
      <c r="H38" s="23"/>
      <c r="I38" s="56"/>
      <c r="J38" s="56"/>
      <c r="K38" s="57" t="str">
        <f t="shared" si="1"/>
        <v/>
      </c>
      <c r="L38" s="23"/>
      <c r="M38" s="56"/>
      <c r="N38" s="56"/>
      <c r="O38" s="57" t="str">
        <f t="shared" si="2"/>
        <v/>
      </c>
      <c r="P38" s="63"/>
      <c r="Q38" s="56"/>
      <c r="R38" s="56"/>
      <c r="S38" s="57" t="str">
        <f t="shared" si="3"/>
        <v/>
      </c>
      <c r="T38" s="23"/>
      <c r="U38" s="56"/>
      <c r="V38" s="56"/>
      <c r="W38" s="57" t="str">
        <f t="shared" si="4"/>
        <v/>
      </c>
      <c r="X38" s="23"/>
      <c r="Y38" s="56"/>
      <c r="Z38" s="56"/>
      <c r="AA38" s="57" t="str">
        <f t="shared" si="5"/>
        <v/>
      </c>
      <c r="AB38" s="63"/>
      <c r="AC38" s="56"/>
      <c r="AD38" s="56"/>
      <c r="AE38" s="57" t="str">
        <f t="shared" si="6"/>
        <v/>
      </c>
      <c r="AF38" s="23"/>
      <c r="AG38" s="56"/>
      <c r="AH38" s="56"/>
      <c r="AI38" s="57" t="str">
        <f t="shared" si="7"/>
        <v/>
      </c>
      <c r="AJ38" s="23"/>
      <c r="AK38" s="56"/>
      <c r="AL38" s="56"/>
      <c r="AM38" s="57" t="str">
        <f t="shared" si="8"/>
        <v/>
      </c>
      <c r="AN38" s="63"/>
      <c r="AO38" s="56"/>
      <c r="AP38" s="56"/>
      <c r="AQ38" s="57" t="str">
        <f t="shared" si="9"/>
        <v/>
      </c>
      <c r="AR38" s="23"/>
      <c r="AS38" s="56"/>
      <c r="AT38" s="56"/>
      <c r="AU38" s="57" t="str">
        <f t="shared" si="10"/>
        <v/>
      </c>
      <c r="AV38" s="23"/>
      <c r="AW38" s="56"/>
      <c r="AX38" s="56"/>
      <c r="AY38" s="131" t="str">
        <f t="shared" si="11"/>
        <v/>
      </c>
      <c r="AZ38" s="138"/>
      <c r="BA38" s="135">
        <f t="shared" si="12"/>
        <v>0</v>
      </c>
      <c r="BB38" s="89">
        <f t="shared" si="13"/>
        <v>0</v>
      </c>
      <c r="BC38" s="90" t="str">
        <f t="shared" si="14"/>
        <v/>
      </c>
    </row>
    <row r="39" spans="1:55" s="11" customFormat="1" ht="28.15" customHeight="1" x14ac:dyDescent="0.2">
      <c r="B39" s="51"/>
      <c r="C39" s="52">
        <v>31</v>
      </c>
      <c r="D39" s="77" t="s">
        <v>58</v>
      </c>
      <c r="E39" s="100"/>
      <c r="F39" s="54"/>
      <c r="G39" s="50" t="str">
        <f t="shared" si="0"/>
        <v/>
      </c>
      <c r="H39" s="23"/>
      <c r="I39" s="54"/>
      <c r="J39" s="54"/>
      <c r="K39" s="50" t="str">
        <f t="shared" si="1"/>
        <v/>
      </c>
      <c r="L39" s="23"/>
      <c r="M39" s="54"/>
      <c r="N39" s="54"/>
      <c r="O39" s="50" t="str">
        <f t="shared" si="2"/>
        <v/>
      </c>
      <c r="P39" s="63"/>
      <c r="Q39" s="54"/>
      <c r="R39" s="54"/>
      <c r="S39" s="50" t="str">
        <f t="shared" si="3"/>
        <v/>
      </c>
      <c r="T39" s="23"/>
      <c r="U39" s="54"/>
      <c r="V39" s="54"/>
      <c r="W39" s="58" t="str">
        <f t="shared" si="4"/>
        <v/>
      </c>
      <c r="X39" s="23"/>
      <c r="Y39" s="54"/>
      <c r="Z39" s="54"/>
      <c r="AA39" s="50" t="str">
        <f t="shared" si="5"/>
        <v/>
      </c>
      <c r="AB39" s="63"/>
      <c r="AC39" s="54"/>
      <c r="AD39" s="54"/>
      <c r="AE39" s="50" t="str">
        <f t="shared" si="6"/>
        <v/>
      </c>
      <c r="AF39" s="23"/>
      <c r="AG39" s="54"/>
      <c r="AH39" s="54"/>
      <c r="AI39" s="50" t="str">
        <f t="shared" si="7"/>
        <v/>
      </c>
      <c r="AJ39" s="23"/>
      <c r="AK39" s="54"/>
      <c r="AL39" s="54"/>
      <c r="AM39" s="50" t="str">
        <f t="shared" si="8"/>
        <v/>
      </c>
      <c r="AN39" s="63"/>
      <c r="AO39" s="54"/>
      <c r="AP39" s="54"/>
      <c r="AQ39" s="50" t="str">
        <f t="shared" si="9"/>
        <v/>
      </c>
      <c r="AR39" s="23"/>
      <c r="AS39" s="54"/>
      <c r="AT39" s="54"/>
      <c r="AU39" s="50" t="str">
        <f t="shared" si="10"/>
        <v/>
      </c>
      <c r="AV39" s="23"/>
      <c r="AW39" s="54"/>
      <c r="AX39" s="54"/>
      <c r="AY39" s="69" t="str">
        <f t="shared" si="11"/>
        <v/>
      </c>
      <c r="AZ39" s="138"/>
      <c r="BA39" s="133">
        <f t="shared" si="12"/>
        <v>0</v>
      </c>
      <c r="BB39" s="85">
        <f t="shared" si="13"/>
        <v>0</v>
      </c>
      <c r="BC39" s="86" t="str">
        <f t="shared" si="14"/>
        <v/>
      </c>
    </row>
    <row r="40" spans="1:55" s="11" customFormat="1" ht="28.15" customHeight="1" x14ac:dyDescent="0.2">
      <c r="B40" s="51"/>
      <c r="C40" s="52">
        <v>32</v>
      </c>
      <c r="D40" s="40" t="s">
        <v>59</v>
      </c>
      <c r="E40" s="117"/>
      <c r="F40" s="16"/>
      <c r="G40" s="17" t="str">
        <f t="shared" si="0"/>
        <v/>
      </c>
      <c r="H40" s="23"/>
      <c r="I40" s="16"/>
      <c r="J40" s="16"/>
      <c r="K40" s="17" t="str">
        <f t="shared" si="1"/>
        <v/>
      </c>
      <c r="L40" s="23"/>
      <c r="M40" s="16"/>
      <c r="N40" s="16"/>
      <c r="O40" s="17" t="str">
        <f t="shared" si="2"/>
        <v/>
      </c>
      <c r="P40" s="63"/>
      <c r="Q40" s="16"/>
      <c r="R40" s="16"/>
      <c r="S40" s="17" t="str">
        <f t="shared" si="3"/>
        <v/>
      </c>
      <c r="T40" s="23"/>
      <c r="U40" s="16"/>
      <c r="V40" s="16"/>
      <c r="W40" s="20" t="str">
        <f t="shared" si="4"/>
        <v/>
      </c>
      <c r="X40" s="23"/>
      <c r="Y40" s="16"/>
      <c r="Z40" s="16"/>
      <c r="AA40" s="17" t="str">
        <f t="shared" si="5"/>
        <v/>
      </c>
      <c r="AB40" s="63"/>
      <c r="AC40" s="16"/>
      <c r="AD40" s="16"/>
      <c r="AE40" s="17" t="str">
        <f t="shared" si="6"/>
        <v/>
      </c>
      <c r="AF40" s="23"/>
      <c r="AG40" s="16"/>
      <c r="AH40" s="16"/>
      <c r="AI40" s="17" t="str">
        <f t="shared" si="7"/>
        <v/>
      </c>
      <c r="AJ40" s="23"/>
      <c r="AK40" s="16"/>
      <c r="AL40" s="16"/>
      <c r="AM40" s="17" t="str">
        <f t="shared" si="8"/>
        <v/>
      </c>
      <c r="AN40" s="63"/>
      <c r="AO40" s="16"/>
      <c r="AP40" s="16"/>
      <c r="AQ40" s="17" t="str">
        <f t="shared" si="9"/>
        <v/>
      </c>
      <c r="AR40" s="23"/>
      <c r="AS40" s="16"/>
      <c r="AT40" s="16"/>
      <c r="AU40" s="17" t="str">
        <f t="shared" si="10"/>
        <v/>
      </c>
      <c r="AV40" s="23"/>
      <c r="AW40" s="16"/>
      <c r="AX40" s="16"/>
      <c r="AY40" s="67" t="str">
        <f t="shared" si="11"/>
        <v/>
      </c>
      <c r="AZ40" s="138"/>
      <c r="BA40" s="134">
        <f t="shared" si="12"/>
        <v>0</v>
      </c>
      <c r="BB40" s="87">
        <f t="shared" si="13"/>
        <v>0</v>
      </c>
      <c r="BC40" s="88" t="str">
        <f t="shared" si="14"/>
        <v/>
      </c>
    </row>
    <row r="41" spans="1:55" s="11" customFormat="1" ht="28.15" customHeight="1" x14ac:dyDescent="0.2">
      <c r="B41" s="51"/>
      <c r="C41" s="52">
        <v>33</v>
      </c>
      <c r="D41" s="40" t="s">
        <v>85</v>
      </c>
      <c r="E41" s="117"/>
      <c r="F41" s="16"/>
      <c r="G41" s="17" t="str">
        <f t="shared" si="0"/>
        <v/>
      </c>
      <c r="H41" s="23"/>
      <c r="I41" s="16"/>
      <c r="J41" s="16"/>
      <c r="K41" s="17" t="str">
        <f t="shared" si="1"/>
        <v/>
      </c>
      <c r="L41" s="23"/>
      <c r="M41" s="16"/>
      <c r="N41" s="16"/>
      <c r="O41" s="17" t="str">
        <f t="shared" si="2"/>
        <v/>
      </c>
      <c r="P41" s="63"/>
      <c r="Q41" s="16"/>
      <c r="R41" s="16"/>
      <c r="S41" s="17" t="str">
        <f t="shared" si="3"/>
        <v/>
      </c>
      <c r="T41" s="23"/>
      <c r="U41" s="16"/>
      <c r="V41" s="16"/>
      <c r="W41" s="20" t="str">
        <f t="shared" si="4"/>
        <v/>
      </c>
      <c r="X41" s="23"/>
      <c r="Y41" s="16"/>
      <c r="Z41" s="16"/>
      <c r="AA41" s="17" t="str">
        <f t="shared" si="5"/>
        <v/>
      </c>
      <c r="AB41" s="63"/>
      <c r="AC41" s="16"/>
      <c r="AD41" s="16"/>
      <c r="AE41" s="17" t="str">
        <f t="shared" si="6"/>
        <v/>
      </c>
      <c r="AF41" s="23"/>
      <c r="AG41" s="16"/>
      <c r="AH41" s="16"/>
      <c r="AI41" s="17" t="str">
        <f t="shared" si="7"/>
        <v/>
      </c>
      <c r="AJ41" s="23"/>
      <c r="AK41" s="16"/>
      <c r="AL41" s="16"/>
      <c r="AM41" s="17" t="str">
        <f t="shared" si="8"/>
        <v/>
      </c>
      <c r="AN41" s="63"/>
      <c r="AO41" s="16"/>
      <c r="AP41" s="16"/>
      <c r="AQ41" s="17" t="str">
        <f t="shared" si="9"/>
        <v/>
      </c>
      <c r="AR41" s="23"/>
      <c r="AS41" s="16"/>
      <c r="AT41" s="16"/>
      <c r="AU41" s="17" t="str">
        <f t="shared" si="10"/>
        <v/>
      </c>
      <c r="AV41" s="23"/>
      <c r="AW41" s="16"/>
      <c r="AX41" s="16"/>
      <c r="AY41" s="67" t="str">
        <f t="shared" si="11"/>
        <v/>
      </c>
      <c r="AZ41" s="138"/>
      <c r="BA41" s="134">
        <f t="shared" si="12"/>
        <v>0</v>
      </c>
      <c r="BB41" s="87">
        <f t="shared" si="13"/>
        <v>0</v>
      </c>
      <c r="BC41" s="88" t="str">
        <f t="shared" si="14"/>
        <v/>
      </c>
    </row>
    <row r="42" spans="1:55" s="11" customFormat="1" ht="28.15" customHeight="1" thickBot="1" x14ac:dyDescent="0.25">
      <c r="B42" s="51"/>
      <c r="C42" s="52">
        <v>34</v>
      </c>
      <c r="D42" s="80" t="s">
        <v>38</v>
      </c>
      <c r="E42" s="118"/>
      <c r="F42" s="56"/>
      <c r="G42" s="57" t="str">
        <f t="shared" si="0"/>
        <v/>
      </c>
      <c r="H42" s="23"/>
      <c r="I42" s="56"/>
      <c r="J42" s="56"/>
      <c r="K42" s="57" t="str">
        <f t="shared" si="1"/>
        <v/>
      </c>
      <c r="L42" s="23"/>
      <c r="M42" s="56"/>
      <c r="N42" s="56"/>
      <c r="O42" s="57" t="str">
        <f t="shared" si="2"/>
        <v/>
      </c>
      <c r="P42" s="63"/>
      <c r="Q42" s="56"/>
      <c r="R42" s="56"/>
      <c r="S42" s="57" t="str">
        <f t="shared" si="3"/>
        <v/>
      </c>
      <c r="T42" s="23"/>
      <c r="U42" s="56"/>
      <c r="V42" s="56"/>
      <c r="W42" s="57" t="str">
        <f t="shared" si="4"/>
        <v/>
      </c>
      <c r="X42" s="23"/>
      <c r="Y42" s="56"/>
      <c r="Z42" s="56"/>
      <c r="AA42" s="57" t="str">
        <f t="shared" si="5"/>
        <v/>
      </c>
      <c r="AB42" s="63"/>
      <c r="AC42" s="56"/>
      <c r="AD42" s="56"/>
      <c r="AE42" s="57" t="str">
        <f t="shared" si="6"/>
        <v/>
      </c>
      <c r="AF42" s="23"/>
      <c r="AG42" s="56"/>
      <c r="AH42" s="56"/>
      <c r="AI42" s="57" t="str">
        <f t="shared" si="7"/>
        <v/>
      </c>
      <c r="AJ42" s="23"/>
      <c r="AK42" s="56"/>
      <c r="AL42" s="56"/>
      <c r="AM42" s="57" t="str">
        <f t="shared" si="8"/>
        <v/>
      </c>
      <c r="AN42" s="63"/>
      <c r="AO42" s="56"/>
      <c r="AP42" s="56"/>
      <c r="AQ42" s="57" t="str">
        <f t="shared" si="9"/>
        <v/>
      </c>
      <c r="AR42" s="23"/>
      <c r="AS42" s="56"/>
      <c r="AT42" s="56"/>
      <c r="AU42" s="57" t="str">
        <f t="shared" si="10"/>
        <v/>
      </c>
      <c r="AV42" s="23"/>
      <c r="AW42" s="56"/>
      <c r="AX42" s="56"/>
      <c r="AY42" s="131" t="str">
        <f t="shared" si="11"/>
        <v/>
      </c>
      <c r="AZ42" s="138"/>
      <c r="BA42" s="135">
        <f t="shared" si="12"/>
        <v>0</v>
      </c>
      <c r="BB42" s="89">
        <f t="shared" si="13"/>
        <v>0</v>
      </c>
      <c r="BC42" s="90" t="str">
        <f t="shared" si="14"/>
        <v/>
      </c>
    </row>
    <row r="43" spans="1:55" s="11" customFormat="1" ht="28.15" customHeight="1" thickBot="1" x14ac:dyDescent="0.25">
      <c r="B43" s="51"/>
      <c r="C43" s="52">
        <v>35</v>
      </c>
      <c r="D43" s="78" t="s">
        <v>86</v>
      </c>
      <c r="E43" s="100"/>
      <c r="F43" s="54"/>
      <c r="G43" s="62" t="str">
        <f t="shared" si="0"/>
        <v/>
      </c>
      <c r="H43" s="23"/>
      <c r="I43" s="54"/>
      <c r="J43" s="54"/>
      <c r="K43" s="62" t="str">
        <f t="shared" si="1"/>
        <v/>
      </c>
      <c r="L43" s="23"/>
      <c r="M43" s="54"/>
      <c r="N43" s="54"/>
      <c r="O43" s="62" t="str">
        <f t="shared" si="2"/>
        <v/>
      </c>
      <c r="P43" s="63"/>
      <c r="Q43" s="54"/>
      <c r="R43" s="54"/>
      <c r="S43" s="62" t="str">
        <f t="shared" si="3"/>
        <v/>
      </c>
      <c r="T43" s="23"/>
      <c r="U43" s="54"/>
      <c r="V43" s="54"/>
      <c r="W43" s="62" t="str">
        <f t="shared" si="4"/>
        <v/>
      </c>
      <c r="X43" s="23"/>
      <c r="Y43" s="54"/>
      <c r="Z43" s="54"/>
      <c r="AA43" s="62" t="str">
        <f t="shared" si="5"/>
        <v/>
      </c>
      <c r="AB43" s="63"/>
      <c r="AC43" s="54"/>
      <c r="AD43" s="54"/>
      <c r="AE43" s="62" t="str">
        <f t="shared" si="6"/>
        <v/>
      </c>
      <c r="AF43" s="23"/>
      <c r="AG43" s="54"/>
      <c r="AH43" s="54"/>
      <c r="AI43" s="62" t="str">
        <f t="shared" si="7"/>
        <v/>
      </c>
      <c r="AJ43" s="23"/>
      <c r="AK43" s="54"/>
      <c r="AL43" s="54"/>
      <c r="AM43" s="62" t="str">
        <f t="shared" si="8"/>
        <v/>
      </c>
      <c r="AN43" s="63"/>
      <c r="AO43" s="54"/>
      <c r="AP43" s="54"/>
      <c r="AQ43" s="62" t="str">
        <f t="shared" si="9"/>
        <v/>
      </c>
      <c r="AR43" s="23"/>
      <c r="AS43" s="54"/>
      <c r="AT43" s="54"/>
      <c r="AU43" s="62" t="str">
        <f t="shared" si="10"/>
        <v/>
      </c>
      <c r="AV43" s="23"/>
      <c r="AW43" s="54"/>
      <c r="AX43" s="54"/>
      <c r="AY43" s="70" t="str">
        <f t="shared" si="11"/>
        <v/>
      </c>
      <c r="AZ43" s="138"/>
      <c r="BA43" s="133">
        <f t="shared" si="12"/>
        <v>0</v>
      </c>
      <c r="BB43" s="85">
        <f t="shared" si="13"/>
        <v>0</v>
      </c>
      <c r="BC43" s="93" t="str">
        <f t="shared" si="14"/>
        <v/>
      </c>
    </row>
    <row r="44" spans="1:55" s="11" customFormat="1" ht="28.15" customHeight="1" thickTop="1" x14ac:dyDescent="0.2">
      <c r="C44" s="14"/>
      <c r="D44" s="114" t="s">
        <v>88</v>
      </c>
      <c r="E44" s="120">
        <f>SUM(E9:E43)</f>
        <v>10</v>
      </c>
      <c r="F44" s="21">
        <f>SUM(F9:F43)</f>
        <v>2</v>
      </c>
      <c r="G44" s="50">
        <f t="shared" si="0"/>
        <v>0.2</v>
      </c>
      <c r="H44" s="121"/>
      <c r="I44" s="21">
        <f>SUM(I9:I43)</f>
        <v>10</v>
      </c>
      <c r="J44" s="21">
        <f>SUM(J9:J43)</f>
        <v>2</v>
      </c>
      <c r="K44" s="50">
        <f t="shared" si="1"/>
        <v>0.2</v>
      </c>
      <c r="L44" s="121"/>
      <c r="M44" s="21">
        <f t="shared" ref="M44:N44" si="18">SUM(M9:M43)</f>
        <v>10</v>
      </c>
      <c r="N44" s="21">
        <f t="shared" si="18"/>
        <v>2</v>
      </c>
      <c r="O44" s="50">
        <f t="shared" si="2"/>
        <v>0.2</v>
      </c>
      <c r="P44" s="13"/>
      <c r="Q44" s="21">
        <f>SUM(Q9:Q43)</f>
        <v>10</v>
      </c>
      <c r="R44" s="21">
        <f>SUM(R9:R43)</f>
        <v>2</v>
      </c>
      <c r="S44" s="50">
        <f t="shared" si="3"/>
        <v>0.2</v>
      </c>
      <c r="T44" s="121"/>
      <c r="U44" s="21">
        <f>SUM(U9:U43)</f>
        <v>10</v>
      </c>
      <c r="V44" s="21">
        <f>SUM(V9:V43)</f>
        <v>2</v>
      </c>
      <c r="W44" s="22">
        <f t="shared" si="4"/>
        <v>0.2</v>
      </c>
      <c r="X44" s="121"/>
      <c r="Y44" s="21">
        <f>SUM(Y9:Y43)</f>
        <v>10</v>
      </c>
      <c r="Z44" s="21">
        <f>SUM(Z9:Z43)</f>
        <v>2</v>
      </c>
      <c r="AA44" s="50">
        <f t="shared" si="5"/>
        <v>0.2</v>
      </c>
      <c r="AB44" s="13"/>
      <c r="AC44" s="21">
        <f>SUM(AC9:AC43)</f>
        <v>10</v>
      </c>
      <c r="AD44" s="21">
        <f>SUM(AD9:AD43)</f>
        <v>2</v>
      </c>
      <c r="AE44" s="50">
        <f t="shared" si="6"/>
        <v>0.2</v>
      </c>
      <c r="AF44" s="23"/>
      <c r="AG44" s="21">
        <f>SUM(AG9:AG43)</f>
        <v>10</v>
      </c>
      <c r="AH44" s="21">
        <f>SUM(AH9:AH43)</f>
        <v>2</v>
      </c>
      <c r="AI44" s="50">
        <f t="shared" si="7"/>
        <v>0.2</v>
      </c>
      <c r="AJ44" s="23"/>
      <c r="AK44" s="21">
        <f>SUM(AK9:AK43)</f>
        <v>10</v>
      </c>
      <c r="AL44" s="21">
        <f>SUM(AL9:AL43)</f>
        <v>2</v>
      </c>
      <c r="AM44" s="50">
        <f t="shared" si="8"/>
        <v>0.2</v>
      </c>
      <c r="AN44" s="63"/>
      <c r="AO44" s="21">
        <f>SUM(AO9:AO43)</f>
        <v>10</v>
      </c>
      <c r="AP44" s="21">
        <f>SUM(AP9:AP43)</f>
        <v>2</v>
      </c>
      <c r="AQ44" s="50">
        <f t="shared" si="9"/>
        <v>0.2</v>
      </c>
      <c r="AR44" s="23"/>
      <c r="AS44" s="21">
        <f>SUM(AS9:AS43)</f>
        <v>10</v>
      </c>
      <c r="AT44" s="21">
        <f>SUM(AT9:AT43)</f>
        <v>2</v>
      </c>
      <c r="AU44" s="50">
        <f t="shared" si="10"/>
        <v>0.2</v>
      </c>
      <c r="AV44" s="23"/>
      <c r="AW44" s="21">
        <f>SUM(AW9:AW43)</f>
        <v>10</v>
      </c>
      <c r="AX44" s="21">
        <f>SUM(AX9:AX43)</f>
        <v>2</v>
      </c>
      <c r="AY44" s="69">
        <f t="shared" si="11"/>
        <v>0.2</v>
      </c>
      <c r="AZ44" s="138"/>
      <c r="BA44" s="137">
        <f>SUM(BA9:BA43)</f>
        <v>120</v>
      </c>
      <c r="BB44" s="94">
        <f>SUM(BB9:BB43)</f>
        <v>24</v>
      </c>
      <c r="BC44" s="86">
        <f t="shared" si="14"/>
        <v>0.2</v>
      </c>
    </row>
    <row r="45" spans="1:55" ht="18" customHeight="1" x14ac:dyDescent="0.2">
      <c r="A45" s="73"/>
      <c r="B45" s="73"/>
      <c r="C45" s="73"/>
      <c r="D45" s="73"/>
      <c r="E45" s="122"/>
      <c r="F45" s="112"/>
      <c r="G45" s="112"/>
      <c r="H45" s="112"/>
      <c r="I45" s="112"/>
      <c r="J45" s="112"/>
      <c r="K45" s="112"/>
      <c r="L45" s="112"/>
      <c r="M45" s="112"/>
      <c r="N45" s="112"/>
      <c r="O45" s="112"/>
      <c r="P45" s="6"/>
      <c r="Q45" s="112"/>
      <c r="R45" s="112"/>
      <c r="S45" s="112"/>
      <c r="T45" s="112"/>
      <c r="U45" s="112"/>
      <c r="V45" s="112"/>
      <c r="W45" s="112"/>
      <c r="X45" s="112"/>
      <c r="Y45" s="112"/>
      <c r="Z45" s="112"/>
      <c r="AA45" s="112"/>
      <c r="AB45" s="6"/>
      <c r="AC45" s="74"/>
      <c r="AD45" s="74"/>
      <c r="AE45" s="74"/>
      <c r="AF45" s="74"/>
      <c r="AG45" s="74"/>
      <c r="AH45" s="74"/>
      <c r="AI45" s="74"/>
      <c r="AJ45" s="74"/>
      <c r="AK45" s="74"/>
      <c r="AL45" s="74"/>
      <c r="AM45" s="74"/>
      <c r="AN45" s="6"/>
      <c r="AO45" s="74"/>
      <c r="AP45" s="74"/>
      <c r="AQ45" s="74"/>
      <c r="AR45" s="74"/>
      <c r="AS45" s="74"/>
      <c r="AT45" s="74"/>
      <c r="AU45" s="74"/>
      <c r="AV45" s="74"/>
      <c r="AW45" s="74"/>
      <c r="AX45" s="74"/>
      <c r="AY45" s="74"/>
      <c r="AZ45" s="6"/>
      <c r="BA45" s="112"/>
      <c r="BB45" s="112"/>
      <c r="BC45" s="113"/>
    </row>
    <row r="46" spans="1:55" s="11" customFormat="1" ht="28.15" customHeight="1" x14ac:dyDescent="0.2">
      <c r="A46" s="72" t="s">
        <v>79</v>
      </c>
      <c r="C46" s="52">
        <v>36</v>
      </c>
      <c r="D46" s="40" t="s">
        <v>60</v>
      </c>
      <c r="E46" s="100">
        <v>10</v>
      </c>
      <c r="F46" s="54">
        <v>3</v>
      </c>
      <c r="G46" s="50">
        <f>IF(ISERROR(F46/E46),"",(F46/E46))</f>
        <v>0.3</v>
      </c>
      <c r="H46" s="105"/>
      <c r="I46" s="100">
        <v>10</v>
      </c>
      <c r="J46" s="54">
        <v>3</v>
      </c>
      <c r="K46" s="50">
        <f>IF(ISERROR(J46/I46),"",(J46/I46))</f>
        <v>0.3</v>
      </c>
      <c r="L46" s="121"/>
      <c r="M46" s="100">
        <v>10</v>
      </c>
      <c r="N46" s="54">
        <v>3</v>
      </c>
      <c r="O46" s="50">
        <f>IF(ISERROR(N46/M46),"",(N46/M46))</f>
        <v>0.3</v>
      </c>
      <c r="P46" s="106"/>
      <c r="Q46" s="54">
        <v>10</v>
      </c>
      <c r="R46" s="54">
        <v>3</v>
      </c>
      <c r="S46" s="50">
        <f>IF(ISERROR(R46/Q46),"",(R46/Q46))</f>
        <v>0.3</v>
      </c>
      <c r="T46" s="105"/>
      <c r="U46" s="100">
        <v>10</v>
      </c>
      <c r="V46" s="54">
        <v>3</v>
      </c>
      <c r="W46" s="50">
        <f>IF(ISERROR(V46/U46),"",(V46/U46))</f>
        <v>0.3</v>
      </c>
      <c r="X46" s="105"/>
      <c r="Y46" s="100">
        <v>10</v>
      </c>
      <c r="Z46" s="54">
        <v>3</v>
      </c>
      <c r="AA46" s="50">
        <f>IF(ISERROR(Z46/Y46),"",(Z46/Y46))</f>
        <v>0.3</v>
      </c>
      <c r="AB46" s="106"/>
      <c r="AC46" s="54">
        <v>10</v>
      </c>
      <c r="AD46" s="54">
        <v>3</v>
      </c>
      <c r="AE46" s="50">
        <f>IF(ISERROR(AD46/AC46),"",(AD46/AC46))</f>
        <v>0.3</v>
      </c>
      <c r="AF46" s="12"/>
      <c r="AG46" s="100">
        <v>10</v>
      </c>
      <c r="AH46" s="54">
        <v>3</v>
      </c>
      <c r="AI46" s="50">
        <f>IF(ISERROR(AH46/AG46),"",(AH46/AG46))</f>
        <v>0.3</v>
      </c>
      <c r="AJ46" s="105"/>
      <c r="AK46" s="100">
        <v>10</v>
      </c>
      <c r="AL46" s="54">
        <v>3</v>
      </c>
      <c r="AM46" s="50">
        <f>IF(ISERROR(AL46/AK46),"",(AL46/AK46))</f>
        <v>0.3</v>
      </c>
      <c r="AN46" s="106"/>
      <c r="AO46" s="54">
        <v>10</v>
      </c>
      <c r="AP46" s="54">
        <v>3</v>
      </c>
      <c r="AQ46" s="50">
        <f>IF(ISERROR(AP46/AO46),"",(AP46/AO46))</f>
        <v>0.3</v>
      </c>
      <c r="AR46" s="105"/>
      <c r="AS46" s="100">
        <v>10</v>
      </c>
      <c r="AT46" s="54">
        <v>3</v>
      </c>
      <c r="AU46" s="50">
        <f>IF(ISERROR(AT46/AS46),"",(AT46/AS46))</f>
        <v>0.3</v>
      </c>
      <c r="AV46" s="12"/>
      <c r="AW46" s="100">
        <v>10</v>
      </c>
      <c r="AX46" s="54">
        <v>3</v>
      </c>
      <c r="AY46" s="50">
        <f>IF(ISERROR(AX46/AW46),"",(AX46/AW46))</f>
        <v>0.3</v>
      </c>
      <c r="AZ46" s="63"/>
      <c r="BA46" s="133">
        <f t="shared" ref="BA46:BA55" si="19">SUM(E46,I46,M46,Q46,U46,Y46,AC46,AG46,AK46,AO46,AS46,AW46)</f>
        <v>120</v>
      </c>
      <c r="BB46" s="85">
        <f t="shared" ref="BB46:BB55" si="20">SUM(F46,J46,N46,R46,V46,Z46,AD46,AH46,AL46,AP46,AT46,AX46)</f>
        <v>36</v>
      </c>
      <c r="BC46" s="86">
        <f>IF(ISERROR(BB46/BA46),"",(BB46/BA46))</f>
        <v>0.3</v>
      </c>
    </row>
    <row r="47" spans="1:55" s="11" customFormat="1" ht="28.15" customHeight="1" x14ac:dyDescent="0.2">
      <c r="C47" s="52">
        <v>37</v>
      </c>
      <c r="D47" s="41" t="s">
        <v>61</v>
      </c>
      <c r="E47" s="117"/>
      <c r="F47" s="16"/>
      <c r="G47" s="17" t="str">
        <f t="shared" ref="G47:G56" si="21">IF(ISERROR(F47/E47),"",(F47/E47))</f>
        <v/>
      </c>
      <c r="H47" s="23"/>
      <c r="I47" s="16"/>
      <c r="J47" s="16"/>
      <c r="K47" s="17" t="str">
        <f t="shared" ref="K47:K56" si="22">IF(ISERROR(J47/I47),"",(J47/I47))</f>
        <v/>
      </c>
      <c r="L47" s="121"/>
      <c r="M47" s="16"/>
      <c r="N47" s="16"/>
      <c r="O47" s="67" t="str">
        <f t="shared" ref="O47:O56" si="23">IF(ISERROR(N47/M47),"",(N47/M47))</f>
        <v/>
      </c>
      <c r="P47" s="106"/>
      <c r="Q47" s="16"/>
      <c r="R47" s="16"/>
      <c r="S47" s="67" t="str">
        <f t="shared" ref="S47:S56" si="24">IF(ISERROR(R47/Q47),"",(R47/Q47))</f>
        <v/>
      </c>
      <c r="T47" s="23"/>
      <c r="U47" s="39"/>
      <c r="V47" s="16"/>
      <c r="W47" s="17" t="str">
        <f t="shared" ref="W47:W56" si="25">IF(ISERROR(V47/U47),"",(V47/U47))</f>
        <v/>
      </c>
      <c r="X47" s="23"/>
      <c r="Y47" s="16"/>
      <c r="Z47" s="16"/>
      <c r="AA47" s="17" t="str">
        <f t="shared" ref="AA47:AA56" si="26">IF(ISERROR(Z47/Y47),"",(Z47/Y47))</f>
        <v/>
      </c>
      <c r="AB47" s="106"/>
      <c r="AC47" s="16"/>
      <c r="AD47" s="16"/>
      <c r="AE47" s="17" t="str">
        <f t="shared" ref="AE47:AE56" si="27">IF(ISERROR(AD47/AC47),"",(AD47/AC47))</f>
        <v/>
      </c>
      <c r="AF47" s="23"/>
      <c r="AG47" s="16"/>
      <c r="AH47" s="16"/>
      <c r="AI47" s="17" t="str">
        <f t="shared" ref="AI47:AI56" si="28">IF(ISERROR(AH47/AG47),"",(AH47/AG47))</f>
        <v/>
      </c>
      <c r="AJ47" s="23"/>
      <c r="AK47" s="16"/>
      <c r="AL47" s="16"/>
      <c r="AM47" s="17" t="str">
        <f t="shared" ref="AM47:AM56" si="29">IF(ISERROR(AL47/AK47),"",(AL47/AK47))</f>
        <v/>
      </c>
      <c r="AN47" s="106"/>
      <c r="AO47" s="16"/>
      <c r="AP47" s="16"/>
      <c r="AQ47" s="67" t="str">
        <f t="shared" ref="AQ47:AQ56" si="30">IF(ISERROR(AP47/AO47),"",(AP47/AO47))</f>
        <v/>
      </c>
      <c r="AR47" s="23"/>
      <c r="AS47" s="39"/>
      <c r="AT47" s="16"/>
      <c r="AU47" s="17" t="str">
        <f t="shared" ref="AU47:AU56" si="31">IF(ISERROR(AT47/AS47),"",(AT47/AS47))</f>
        <v/>
      </c>
      <c r="AV47" s="12"/>
      <c r="AW47" s="16"/>
      <c r="AX47" s="16"/>
      <c r="AY47" s="17" t="str">
        <f t="shared" ref="AY47:AY56" si="32">IF(ISERROR(AX47/AW47),"",(AX47/AW47))</f>
        <v/>
      </c>
      <c r="AZ47" s="63"/>
      <c r="BA47" s="134">
        <f t="shared" si="19"/>
        <v>0</v>
      </c>
      <c r="BB47" s="87">
        <f t="shared" si="20"/>
        <v>0</v>
      </c>
      <c r="BC47" s="88" t="str">
        <f t="shared" ref="BC47:BC56" si="33">IF(ISERROR(BB47/BA47),"",(BB47/BA47))</f>
        <v/>
      </c>
    </row>
    <row r="48" spans="1:55" s="11" customFormat="1" ht="28.15" customHeight="1" thickBot="1" x14ac:dyDescent="0.25">
      <c r="C48" s="52">
        <v>38</v>
      </c>
      <c r="D48" s="141" t="s">
        <v>62</v>
      </c>
      <c r="E48" s="123"/>
      <c r="F48" s="64"/>
      <c r="G48" s="65" t="str">
        <f t="shared" si="21"/>
        <v/>
      </c>
      <c r="H48" s="23"/>
      <c r="I48" s="64"/>
      <c r="J48" s="64"/>
      <c r="K48" s="65" t="str">
        <f t="shared" si="22"/>
        <v/>
      </c>
      <c r="L48" s="23"/>
      <c r="M48" s="64"/>
      <c r="N48" s="64"/>
      <c r="O48" s="68" t="str">
        <f t="shared" si="23"/>
        <v/>
      </c>
      <c r="P48" s="106"/>
      <c r="Q48" s="64"/>
      <c r="R48" s="64"/>
      <c r="S48" s="68" t="str">
        <f t="shared" si="24"/>
        <v/>
      </c>
      <c r="T48" s="23"/>
      <c r="U48" s="71"/>
      <c r="V48" s="64"/>
      <c r="W48" s="65" t="str">
        <f t="shared" si="25"/>
        <v/>
      </c>
      <c r="X48" s="23"/>
      <c r="Y48" s="64"/>
      <c r="Z48" s="64"/>
      <c r="AA48" s="65" t="str">
        <f t="shared" si="26"/>
        <v/>
      </c>
      <c r="AB48" s="106"/>
      <c r="AC48" s="64"/>
      <c r="AD48" s="64"/>
      <c r="AE48" s="65" t="str">
        <f t="shared" si="27"/>
        <v/>
      </c>
      <c r="AF48" s="23"/>
      <c r="AG48" s="64"/>
      <c r="AH48" s="64"/>
      <c r="AI48" s="65" t="str">
        <f t="shared" si="28"/>
        <v/>
      </c>
      <c r="AJ48" s="23"/>
      <c r="AK48" s="64"/>
      <c r="AL48" s="64"/>
      <c r="AM48" s="65" t="str">
        <f t="shared" si="29"/>
        <v/>
      </c>
      <c r="AN48" s="106"/>
      <c r="AO48" s="64"/>
      <c r="AP48" s="64"/>
      <c r="AQ48" s="68" t="str">
        <f t="shared" si="30"/>
        <v/>
      </c>
      <c r="AR48" s="23"/>
      <c r="AS48" s="71"/>
      <c r="AT48" s="64"/>
      <c r="AU48" s="65" t="str">
        <f t="shared" si="31"/>
        <v/>
      </c>
      <c r="AV48" s="66"/>
      <c r="AW48" s="64"/>
      <c r="AX48" s="64"/>
      <c r="AY48" s="65" t="str">
        <f t="shared" si="32"/>
        <v/>
      </c>
      <c r="AZ48" s="63"/>
      <c r="BA48" s="139">
        <f t="shared" si="19"/>
        <v>0</v>
      </c>
      <c r="BB48" s="95">
        <f t="shared" si="20"/>
        <v>0</v>
      </c>
      <c r="BC48" s="96" t="str">
        <f t="shared" si="33"/>
        <v/>
      </c>
    </row>
    <row r="49" spans="1:55" s="11" customFormat="1" ht="28.15" customHeight="1" x14ac:dyDescent="0.2">
      <c r="C49" s="52">
        <v>39</v>
      </c>
      <c r="D49" s="77" t="s">
        <v>77</v>
      </c>
      <c r="E49" s="100"/>
      <c r="F49" s="54"/>
      <c r="G49" s="50" t="str">
        <f t="shared" si="21"/>
        <v/>
      </c>
      <c r="H49" s="23"/>
      <c r="I49" s="54"/>
      <c r="J49" s="54"/>
      <c r="K49" s="50" t="str">
        <f t="shared" si="22"/>
        <v/>
      </c>
      <c r="L49" s="23"/>
      <c r="M49" s="54"/>
      <c r="N49" s="54"/>
      <c r="O49" s="69" t="str">
        <f t="shared" si="23"/>
        <v/>
      </c>
      <c r="P49" s="106"/>
      <c r="Q49" s="54"/>
      <c r="R49" s="54"/>
      <c r="S49" s="69" t="str">
        <f t="shared" si="24"/>
        <v/>
      </c>
      <c r="T49" s="23"/>
      <c r="U49" s="53"/>
      <c r="V49" s="54"/>
      <c r="W49" s="50" t="str">
        <f t="shared" si="25"/>
        <v/>
      </c>
      <c r="X49" s="23"/>
      <c r="Y49" s="54"/>
      <c r="Z49" s="54"/>
      <c r="AA49" s="50" t="str">
        <f t="shared" si="26"/>
        <v/>
      </c>
      <c r="AB49" s="106"/>
      <c r="AC49" s="54"/>
      <c r="AD49" s="54"/>
      <c r="AE49" s="50" t="str">
        <f t="shared" si="27"/>
        <v/>
      </c>
      <c r="AF49" s="23"/>
      <c r="AG49" s="54"/>
      <c r="AH49" s="54"/>
      <c r="AI49" s="50" t="str">
        <f t="shared" si="28"/>
        <v/>
      </c>
      <c r="AJ49" s="23"/>
      <c r="AK49" s="54"/>
      <c r="AL49" s="54"/>
      <c r="AM49" s="50" t="str">
        <f t="shared" si="29"/>
        <v/>
      </c>
      <c r="AN49" s="106"/>
      <c r="AO49" s="54"/>
      <c r="AP49" s="54"/>
      <c r="AQ49" s="69" t="str">
        <f t="shared" si="30"/>
        <v/>
      </c>
      <c r="AR49" s="23"/>
      <c r="AS49" s="53"/>
      <c r="AT49" s="54"/>
      <c r="AU49" s="50" t="str">
        <f t="shared" si="31"/>
        <v/>
      </c>
      <c r="AV49" s="12"/>
      <c r="AW49" s="54"/>
      <c r="AX49" s="54"/>
      <c r="AY49" s="50" t="str">
        <f t="shared" si="32"/>
        <v/>
      </c>
      <c r="AZ49" s="106"/>
      <c r="BA49" s="140">
        <f t="shared" si="19"/>
        <v>0</v>
      </c>
      <c r="BB49" s="85">
        <f t="shared" si="20"/>
        <v>0</v>
      </c>
      <c r="BC49" s="86" t="str">
        <f t="shared" si="33"/>
        <v/>
      </c>
    </row>
    <row r="50" spans="1:55" s="11" customFormat="1" ht="28.15" customHeight="1" x14ac:dyDescent="0.2">
      <c r="C50" s="52">
        <v>40</v>
      </c>
      <c r="D50" s="40" t="s">
        <v>63</v>
      </c>
      <c r="E50" s="117"/>
      <c r="F50" s="16"/>
      <c r="G50" s="17" t="str">
        <f t="shared" si="21"/>
        <v/>
      </c>
      <c r="H50" s="23"/>
      <c r="I50" s="16"/>
      <c r="J50" s="16"/>
      <c r="K50" s="17" t="str">
        <f t="shared" si="22"/>
        <v/>
      </c>
      <c r="L50" s="23"/>
      <c r="M50" s="16"/>
      <c r="N50" s="16"/>
      <c r="O50" s="67" t="str">
        <f t="shared" si="23"/>
        <v/>
      </c>
      <c r="P50" s="106"/>
      <c r="Q50" s="16"/>
      <c r="R50" s="16"/>
      <c r="S50" s="67" t="str">
        <f t="shared" si="24"/>
        <v/>
      </c>
      <c r="T50" s="23"/>
      <c r="U50" s="39"/>
      <c r="V50" s="16"/>
      <c r="W50" s="17" t="str">
        <f t="shared" si="25"/>
        <v/>
      </c>
      <c r="X50" s="23"/>
      <c r="Y50" s="16"/>
      <c r="Z50" s="16"/>
      <c r="AA50" s="17" t="str">
        <f t="shared" si="26"/>
        <v/>
      </c>
      <c r="AB50" s="106"/>
      <c r="AC50" s="16"/>
      <c r="AD50" s="16"/>
      <c r="AE50" s="17" t="str">
        <f t="shared" si="27"/>
        <v/>
      </c>
      <c r="AF50" s="23"/>
      <c r="AG50" s="16"/>
      <c r="AH50" s="16"/>
      <c r="AI50" s="17" t="str">
        <f t="shared" si="28"/>
        <v/>
      </c>
      <c r="AJ50" s="23"/>
      <c r="AK50" s="16"/>
      <c r="AL50" s="16"/>
      <c r="AM50" s="17" t="str">
        <f t="shared" si="29"/>
        <v/>
      </c>
      <c r="AN50" s="106"/>
      <c r="AO50" s="16"/>
      <c r="AP50" s="16"/>
      <c r="AQ50" s="67" t="str">
        <f t="shared" si="30"/>
        <v/>
      </c>
      <c r="AR50" s="23"/>
      <c r="AS50" s="39"/>
      <c r="AT50" s="16"/>
      <c r="AU50" s="17" t="str">
        <f t="shared" si="31"/>
        <v/>
      </c>
      <c r="AV50" s="12"/>
      <c r="AW50" s="16"/>
      <c r="AX50" s="16"/>
      <c r="AY50" s="17" t="str">
        <f t="shared" si="32"/>
        <v/>
      </c>
      <c r="AZ50" s="106"/>
      <c r="BA50" s="134">
        <f t="shared" si="19"/>
        <v>0</v>
      </c>
      <c r="BB50" s="87">
        <f t="shared" si="20"/>
        <v>0</v>
      </c>
      <c r="BC50" s="88" t="str">
        <f t="shared" si="33"/>
        <v/>
      </c>
    </row>
    <row r="51" spans="1:55" s="11" customFormat="1" ht="28.15" customHeight="1" thickBot="1" x14ac:dyDescent="0.25">
      <c r="C51" s="52">
        <v>41</v>
      </c>
      <c r="D51" s="80" t="s">
        <v>93</v>
      </c>
      <c r="E51" s="123"/>
      <c r="F51" s="64"/>
      <c r="G51" s="65" t="str">
        <f t="shared" si="21"/>
        <v/>
      </c>
      <c r="H51" s="23"/>
      <c r="I51" s="64"/>
      <c r="J51" s="64"/>
      <c r="K51" s="65" t="str">
        <f t="shared" si="22"/>
        <v/>
      </c>
      <c r="L51" s="23"/>
      <c r="M51" s="64"/>
      <c r="N51" s="64"/>
      <c r="O51" s="68" t="str">
        <f t="shared" si="23"/>
        <v/>
      </c>
      <c r="P51" s="106"/>
      <c r="Q51" s="64"/>
      <c r="R51" s="64"/>
      <c r="S51" s="68" t="str">
        <f t="shared" si="24"/>
        <v/>
      </c>
      <c r="T51" s="23"/>
      <c r="U51" s="71"/>
      <c r="V51" s="64"/>
      <c r="W51" s="65" t="str">
        <f t="shared" si="25"/>
        <v/>
      </c>
      <c r="X51" s="23"/>
      <c r="Y51" s="64"/>
      <c r="Z51" s="64"/>
      <c r="AA51" s="65" t="str">
        <f t="shared" si="26"/>
        <v/>
      </c>
      <c r="AB51" s="106"/>
      <c r="AC51" s="64"/>
      <c r="AD51" s="64"/>
      <c r="AE51" s="65" t="str">
        <f t="shared" si="27"/>
        <v/>
      </c>
      <c r="AF51" s="23"/>
      <c r="AG51" s="64"/>
      <c r="AH51" s="64"/>
      <c r="AI51" s="65" t="str">
        <f t="shared" si="28"/>
        <v/>
      </c>
      <c r="AJ51" s="23"/>
      <c r="AK51" s="64"/>
      <c r="AL51" s="64"/>
      <c r="AM51" s="65" t="str">
        <f t="shared" si="29"/>
        <v/>
      </c>
      <c r="AN51" s="106"/>
      <c r="AO51" s="64"/>
      <c r="AP51" s="64"/>
      <c r="AQ51" s="68" t="str">
        <f t="shared" si="30"/>
        <v/>
      </c>
      <c r="AR51" s="23"/>
      <c r="AS51" s="71"/>
      <c r="AT51" s="64"/>
      <c r="AU51" s="65" t="str">
        <f t="shared" si="31"/>
        <v/>
      </c>
      <c r="AV51" s="66"/>
      <c r="AW51" s="64"/>
      <c r="AX51" s="64"/>
      <c r="AY51" s="65" t="str">
        <f t="shared" si="32"/>
        <v/>
      </c>
      <c r="AZ51" s="106"/>
      <c r="BA51" s="139">
        <f t="shared" si="19"/>
        <v>0</v>
      </c>
      <c r="BB51" s="95">
        <f t="shared" si="20"/>
        <v>0</v>
      </c>
      <c r="BC51" s="96" t="str">
        <f t="shared" si="33"/>
        <v/>
      </c>
    </row>
    <row r="52" spans="1:55" s="11" customFormat="1" ht="28.15" customHeight="1" x14ac:dyDescent="0.2">
      <c r="C52" s="52">
        <v>42</v>
      </c>
      <c r="D52" s="79" t="s">
        <v>64</v>
      </c>
      <c r="E52" s="100"/>
      <c r="F52" s="54"/>
      <c r="G52" s="50" t="str">
        <f t="shared" si="21"/>
        <v/>
      </c>
      <c r="H52" s="23"/>
      <c r="I52" s="54"/>
      <c r="J52" s="54"/>
      <c r="K52" s="50" t="str">
        <f t="shared" si="22"/>
        <v/>
      </c>
      <c r="L52" s="23"/>
      <c r="M52" s="54"/>
      <c r="N52" s="54"/>
      <c r="O52" s="69" t="str">
        <f t="shared" si="23"/>
        <v/>
      </c>
      <c r="P52" s="106"/>
      <c r="Q52" s="54"/>
      <c r="R52" s="54"/>
      <c r="S52" s="69" t="str">
        <f t="shared" si="24"/>
        <v/>
      </c>
      <c r="T52" s="23"/>
      <c r="U52" s="53"/>
      <c r="V52" s="54"/>
      <c r="W52" s="50" t="str">
        <f t="shared" si="25"/>
        <v/>
      </c>
      <c r="X52" s="23"/>
      <c r="Y52" s="54"/>
      <c r="Z52" s="54"/>
      <c r="AA52" s="50" t="str">
        <f t="shared" si="26"/>
        <v/>
      </c>
      <c r="AB52" s="106"/>
      <c r="AC52" s="54"/>
      <c r="AD52" s="54"/>
      <c r="AE52" s="50" t="str">
        <f t="shared" si="27"/>
        <v/>
      </c>
      <c r="AF52" s="23"/>
      <c r="AG52" s="54"/>
      <c r="AH52" s="54"/>
      <c r="AI52" s="50" t="str">
        <f t="shared" si="28"/>
        <v/>
      </c>
      <c r="AJ52" s="23"/>
      <c r="AK52" s="54"/>
      <c r="AL52" s="54"/>
      <c r="AM52" s="50" t="str">
        <f t="shared" si="29"/>
        <v/>
      </c>
      <c r="AN52" s="106"/>
      <c r="AO52" s="54"/>
      <c r="AP52" s="54"/>
      <c r="AQ52" s="69" t="str">
        <f t="shared" si="30"/>
        <v/>
      </c>
      <c r="AR52" s="23"/>
      <c r="AS52" s="53"/>
      <c r="AT52" s="54"/>
      <c r="AU52" s="50" t="str">
        <f t="shared" si="31"/>
        <v/>
      </c>
      <c r="AV52" s="12"/>
      <c r="AW52" s="54"/>
      <c r="AX52" s="54"/>
      <c r="AY52" s="50" t="str">
        <f t="shared" si="32"/>
        <v/>
      </c>
      <c r="AZ52" s="106"/>
      <c r="BA52" s="133">
        <f t="shared" si="19"/>
        <v>0</v>
      </c>
      <c r="BB52" s="85">
        <f t="shared" si="20"/>
        <v>0</v>
      </c>
      <c r="BC52" s="86" t="str">
        <f t="shared" si="33"/>
        <v/>
      </c>
    </row>
    <row r="53" spans="1:55" s="11" customFormat="1" ht="28.15" customHeight="1" x14ac:dyDescent="0.2">
      <c r="C53" s="52">
        <v>43</v>
      </c>
      <c r="D53" s="41" t="s">
        <v>65</v>
      </c>
      <c r="E53" s="117"/>
      <c r="F53" s="16"/>
      <c r="G53" s="17" t="str">
        <f t="shared" si="21"/>
        <v/>
      </c>
      <c r="H53" s="23"/>
      <c r="I53" s="16"/>
      <c r="J53" s="16"/>
      <c r="K53" s="17" t="str">
        <f t="shared" si="22"/>
        <v/>
      </c>
      <c r="L53" s="23"/>
      <c r="M53" s="16"/>
      <c r="N53" s="16"/>
      <c r="O53" s="67" t="str">
        <f t="shared" si="23"/>
        <v/>
      </c>
      <c r="P53" s="106"/>
      <c r="Q53" s="16"/>
      <c r="R53" s="16"/>
      <c r="S53" s="67" t="str">
        <f t="shared" si="24"/>
        <v/>
      </c>
      <c r="T53" s="23"/>
      <c r="U53" s="39"/>
      <c r="V53" s="16"/>
      <c r="W53" s="17" t="str">
        <f t="shared" si="25"/>
        <v/>
      </c>
      <c r="X53" s="23"/>
      <c r="Y53" s="16"/>
      <c r="Z53" s="16"/>
      <c r="AA53" s="17" t="str">
        <f t="shared" si="26"/>
        <v/>
      </c>
      <c r="AB53" s="106"/>
      <c r="AC53" s="16"/>
      <c r="AD53" s="16"/>
      <c r="AE53" s="17" t="str">
        <f t="shared" si="27"/>
        <v/>
      </c>
      <c r="AF53" s="23"/>
      <c r="AG53" s="16"/>
      <c r="AH53" s="16"/>
      <c r="AI53" s="17" t="str">
        <f t="shared" si="28"/>
        <v/>
      </c>
      <c r="AJ53" s="23"/>
      <c r="AK53" s="16"/>
      <c r="AL53" s="16"/>
      <c r="AM53" s="17" t="str">
        <f t="shared" si="29"/>
        <v/>
      </c>
      <c r="AN53" s="106"/>
      <c r="AO53" s="16"/>
      <c r="AP53" s="16"/>
      <c r="AQ53" s="67" t="str">
        <f t="shared" si="30"/>
        <v/>
      </c>
      <c r="AR53" s="23"/>
      <c r="AS53" s="39"/>
      <c r="AT53" s="16"/>
      <c r="AU53" s="17" t="str">
        <f t="shared" si="31"/>
        <v/>
      </c>
      <c r="AV53" s="12"/>
      <c r="AW53" s="16"/>
      <c r="AX53" s="16"/>
      <c r="AY53" s="17" t="str">
        <f t="shared" si="32"/>
        <v/>
      </c>
      <c r="AZ53" s="106"/>
      <c r="BA53" s="134">
        <f t="shared" si="19"/>
        <v>0</v>
      </c>
      <c r="BB53" s="87">
        <f t="shared" si="20"/>
        <v>0</v>
      </c>
      <c r="BC53" s="88" t="str">
        <f t="shared" si="33"/>
        <v/>
      </c>
    </row>
    <row r="54" spans="1:55" s="11" customFormat="1" ht="28.15" customHeight="1" thickBot="1" x14ac:dyDescent="0.25">
      <c r="C54" s="52">
        <v>44</v>
      </c>
      <c r="D54" s="80" t="s">
        <v>69</v>
      </c>
      <c r="E54" s="123"/>
      <c r="F54" s="64"/>
      <c r="G54" s="65" t="str">
        <f t="shared" si="21"/>
        <v/>
      </c>
      <c r="H54" s="23"/>
      <c r="I54" s="64"/>
      <c r="J54" s="64"/>
      <c r="K54" s="65" t="str">
        <f t="shared" si="22"/>
        <v/>
      </c>
      <c r="L54" s="23"/>
      <c r="M54" s="64"/>
      <c r="N54" s="64"/>
      <c r="O54" s="68" t="str">
        <f t="shared" si="23"/>
        <v/>
      </c>
      <c r="P54" s="106"/>
      <c r="Q54" s="64"/>
      <c r="R54" s="64"/>
      <c r="S54" s="68" t="str">
        <f t="shared" si="24"/>
        <v/>
      </c>
      <c r="T54" s="23"/>
      <c r="U54" s="71"/>
      <c r="V54" s="64"/>
      <c r="W54" s="65" t="str">
        <f t="shared" si="25"/>
        <v/>
      </c>
      <c r="X54" s="23"/>
      <c r="Y54" s="64"/>
      <c r="Z54" s="64"/>
      <c r="AA54" s="65" t="str">
        <f t="shared" si="26"/>
        <v/>
      </c>
      <c r="AB54" s="106"/>
      <c r="AC54" s="64"/>
      <c r="AD54" s="64"/>
      <c r="AE54" s="65" t="str">
        <f t="shared" si="27"/>
        <v/>
      </c>
      <c r="AF54" s="23"/>
      <c r="AG54" s="64"/>
      <c r="AH54" s="64"/>
      <c r="AI54" s="65" t="str">
        <f t="shared" si="28"/>
        <v/>
      </c>
      <c r="AJ54" s="23"/>
      <c r="AK54" s="64"/>
      <c r="AL54" s="64"/>
      <c r="AM54" s="65" t="str">
        <f t="shared" si="29"/>
        <v/>
      </c>
      <c r="AN54" s="106"/>
      <c r="AO54" s="64"/>
      <c r="AP54" s="64"/>
      <c r="AQ54" s="68" t="str">
        <f t="shared" si="30"/>
        <v/>
      </c>
      <c r="AR54" s="23"/>
      <c r="AS54" s="71"/>
      <c r="AT54" s="64"/>
      <c r="AU54" s="65" t="str">
        <f t="shared" si="31"/>
        <v/>
      </c>
      <c r="AV54" s="66"/>
      <c r="AW54" s="64"/>
      <c r="AX54" s="64"/>
      <c r="AY54" s="65" t="str">
        <f t="shared" si="32"/>
        <v/>
      </c>
      <c r="AZ54" s="106"/>
      <c r="BA54" s="139">
        <f t="shared" si="19"/>
        <v>0</v>
      </c>
      <c r="BB54" s="95">
        <f t="shared" si="20"/>
        <v>0</v>
      </c>
      <c r="BC54" s="96" t="str">
        <f t="shared" si="33"/>
        <v/>
      </c>
    </row>
    <row r="55" spans="1:55" s="11" customFormat="1" ht="28.15" customHeight="1" thickBot="1" x14ac:dyDescent="0.25">
      <c r="C55" s="52">
        <v>45</v>
      </c>
      <c r="D55" s="78" t="s">
        <v>90</v>
      </c>
      <c r="E55" s="100"/>
      <c r="F55" s="54"/>
      <c r="G55" s="62" t="str">
        <f t="shared" si="21"/>
        <v/>
      </c>
      <c r="H55" s="23"/>
      <c r="I55" s="54"/>
      <c r="J55" s="54"/>
      <c r="K55" s="62" t="str">
        <f t="shared" si="22"/>
        <v/>
      </c>
      <c r="L55" s="23"/>
      <c r="M55" s="54"/>
      <c r="N55" s="54"/>
      <c r="O55" s="70" t="str">
        <f t="shared" si="23"/>
        <v/>
      </c>
      <c r="P55" s="106"/>
      <c r="Q55" s="54"/>
      <c r="R55" s="54"/>
      <c r="S55" s="70" t="str">
        <f t="shared" si="24"/>
        <v/>
      </c>
      <c r="T55" s="23"/>
      <c r="U55" s="53"/>
      <c r="V55" s="54"/>
      <c r="W55" s="62" t="str">
        <f t="shared" si="25"/>
        <v/>
      </c>
      <c r="X55" s="23"/>
      <c r="Y55" s="54"/>
      <c r="Z55" s="54"/>
      <c r="AA55" s="62" t="str">
        <f t="shared" si="26"/>
        <v/>
      </c>
      <c r="AB55" s="106"/>
      <c r="AC55" s="54"/>
      <c r="AD55" s="54"/>
      <c r="AE55" s="62" t="str">
        <f t="shared" si="27"/>
        <v/>
      </c>
      <c r="AF55" s="23"/>
      <c r="AG55" s="54"/>
      <c r="AH55" s="54"/>
      <c r="AI55" s="62" t="str">
        <f t="shared" si="28"/>
        <v/>
      </c>
      <c r="AJ55" s="23"/>
      <c r="AK55" s="54"/>
      <c r="AL55" s="54"/>
      <c r="AM55" s="62" t="str">
        <f t="shared" si="29"/>
        <v/>
      </c>
      <c r="AN55" s="106"/>
      <c r="AO55" s="54"/>
      <c r="AP55" s="54"/>
      <c r="AQ55" s="70" t="str">
        <f t="shared" si="30"/>
        <v/>
      </c>
      <c r="AR55" s="23"/>
      <c r="AS55" s="53"/>
      <c r="AT55" s="54"/>
      <c r="AU55" s="62" t="str">
        <f t="shared" si="31"/>
        <v/>
      </c>
      <c r="AV55" s="12"/>
      <c r="AW55" s="54"/>
      <c r="AX55" s="54"/>
      <c r="AY55" s="62" t="str">
        <f t="shared" si="32"/>
        <v/>
      </c>
      <c r="AZ55" s="106"/>
      <c r="BA55" s="133">
        <f t="shared" si="19"/>
        <v>0</v>
      </c>
      <c r="BB55" s="85">
        <f t="shared" si="20"/>
        <v>0</v>
      </c>
      <c r="BC55" s="93" t="str">
        <f t="shared" si="33"/>
        <v/>
      </c>
    </row>
    <row r="56" spans="1:55" s="11" customFormat="1" ht="28.15" customHeight="1" thickTop="1" x14ac:dyDescent="0.2">
      <c r="C56" s="14"/>
      <c r="D56" s="145" t="s">
        <v>87</v>
      </c>
      <c r="E56" s="120">
        <f>SUM(E46:E55)</f>
        <v>10</v>
      </c>
      <c r="F56" s="21">
        <f>SUM(F46:F55)</f>
        <v>3</v>
      </c>
      <c r="G56" s="50">
        <f t="shared" si="21"/>
        <v>0.3</v>
      </c>
      <c r="H56" s="23"/>
      <c r="I56" s="21">
        <f>SUM(I46:I55)</f>
        <v>10</v>
      </c>
      <c r="J56" s="21">
        <f>SUM(J46:J55)</f>
        <v>3</v>
      </c>
      <c r="K56" s="50">
        <f t="shared" si="22"/>
        <v>0.3</v>
      </c>
      <c r="L56" s="23"/>
      <c r="M56" s="21">
        <f>SUM(M46:M55)</f>
        <v>10</v>
      </c>
      <c r="N56" s="21">
        <f>SUM(N46:N55)</f>
        <v>3</v>
      </c>
      <c r="O56" s="69">
        <f t="shared" si="23"/>
        <v>0.3</v>
      </c>
      <c r="P56" s="106"/>
      <c r="Q56" s="21">
        <f>SUM(Q46:Q55)</f>
        <v>10</v>
      </c>
      <c r="R56" s="21">
        <f>SUM(R46:R55)</f>
        <v>3</v>
      </c>
      <c r="S56" s="69">
        <f t="shared" si="24"/>
        <v>0.3</v>
      </c>
      <c r="T56" s="23"/>
      <c r="U56" s="47">
        <f>SUM(U46:U55)</f>
        <v>10</v>
      </c>
      <c r="V56" s="21">
        <f>SUM(V46:V55)</f>
        <v>3</v>
      </c>
      <c r="W56" s="50">
        <f t="shared" si="25"/>
        <v>0.3</v>
      </c>
      <c r="X56" s="23"/>
      <c r="Y56" s="21">
        <f>SUM(Y46:Y55)</f>
        <v>10</v>
      </c>
      <c r="Z56" s="21">
        <f>SUM(Z46:Z55)</f>
        <v>3</v>
      </c>
      <c r="AA56" s="50">
        <f t="shared" si="26"/>
        <v>0.3</v>
      </c>
      <c r="AB56" s="106"/>
      <c r="AC56" s="21">
        <f>SUM(AC46:AC55)</f>
        <v>10</v>
      </c>
      <c r="AD56" s="21">
        <f>SUM(AD46:AD55)</f>
        <v>3</v>
      </c>
      <c r="AE56" s="50">
        <f t="shared" si="27"/>
        <v>0.3</v>
      </c>
      <c r="AF56" s="23"/>
      <c r="AG56" s="21">
        <f>SUM(AG46:AG55)</f>
        <v>10</v>
      </c>
      <c r="AH56" s="21">
        <f>SUM(AH46:AH55)</f>
        <v>3</v>
      </c>
      <c r="AI56" s="50">
        <f t="shared" si="28"/>
        <v>0.3</v>
      </c>
      <c r="AJ56" s="23"/>
      <c r="AK56" s="21">
        <f>SUM(AK46:AK55)</f>
        <v>10</v>
      </c>
      <c r="AL56" s="21">
        <f>SUM(AL46:AL55)</f>
        <v>3</v>
      </c>
      <c r="AM56" s="50">
        <f t="shared" si="29"/>
        <v>0.3</v>
      </c>
      <c r="AN56" s="106"/>
      <c r="AO56" s="21">
        <f>SUM(AO46:AO55)</f>
        <v>10</v>
      </c>
      <c r="AP56" s="21">
        <f>SUM(AP46:AP55)</f>
        <v>3</v>
      </c>
      <c r="AQ56" s="69">
        <f t="shared" si="30"/>
        <v>0.3</v>
      </c>
      <c r="AR56" s="23"/>
      <c r="AS56" s="47">
        <f>SUM(AS46:AS55)</f>
        <v>10</v>
      </c>
      <c r="AT56" s="21">
        <f>SUM(AT46:AT55)</f>
        <v>3</v>
      </c>
      <c r="AU56" s="50">
        <f t="shared" si="31"/>
        <v>0.3</v>
      </c>
      <c r="AV56" s="12"/>
      <c r="AW56" s="21">
        <f>SUM(AW46:AW55)</f>
        <v>10</v>
      </c>
      <c r="AX56" s="21">
        <f>SUM(AX46:AX55)</f>
        <v>3</v>
      </c>
      <c r="AY56" s="50">
        <f t="shared" si="32"/>
        <v>0.3</v>
      </c>
      <c r="AZ56" s="106"/>
      <c r="BA56" s="137">
        <f>SUM(BA46:BA55)</f>
        <v>120</v>
      </c>
      <c r="BB56" s="94">
        <f>SUM(BB46:BB55)</f>
        <v>36</v>
      </c>
      <c r="BC56" s="86">
        <f t="shared" si="33"/>
        <v>0.3</v>
      </c>
    </row>
    <row r="57" spans="1:55" ht="18" customHeight="1" x14ac:dyDescent="0.2">
      <c r="A57" s="73"/>
      <c r="B57" s="73"/>
      <c r="C57" s="74"/>
      <c r="D57" s="73"/>
      <c r="E57" s="122"/>
      <c r="F57" s="112"/>
      <c r="G57" s="112"/>
      <c r="H57" s="112"/>
      <c r="I57" s="112"/>
      <c r="J57" s="112"/>
      <c r="K57" s="112"/>
      <c r="L57" s="112"/>
      <c r="M57" s="112"/>
      <c r="N57" s="112"/>
      <c r="O57" s="112"/>
      <c r="P57" s="6"/>
      <c r="Q57" s="112"/>
      <c r="R57" s="112"/>
      <c r="S57" s="112"/>
      <c r="T57" s="112"/>
      <c r="U57" s="112"/>
      <c r="V57" s="112"/>
      <c r="W57" s="112"/>
      <c r="X57" s="112"/>
      <c r="Y57" s="112"/>
      <c r="Z57" s="112"/>
      <c r="AA57" s="112"/>
      <c r="AB57" s="6"/>
      <c r="AC57" s="74"/>
      <c r="AD57" s="74"/>
      <c r="AE57" s="74"/>
      <c r="AF57" s="74"/>
      <c r="AG57" s="74"/>
      <c r="AH57" s="74"/>
      <c r="AI57" s="74"/>
      <c r="AJ57" s="74"/>
      <c r="AK57" s="74"/>
      <c r="AL57" s="74"/>
      <c r="AM57" s="74"/>
      <c r="AN57" s="6"/>
      <c r="AO57" s="74"/>
      <c r="AP57" s="74"/>
      <c r="AQ57" s="74"/>
      <c r="AR57" s="74"/>
      <c r="AS57" s="74"/>
      <c r="AT57" s="74"/>
      <c r="AU57" s="74"/>
      <c r="AV57" s="74"/>
      <c r="AW57" s="74"/>
      <c r="AX57" s="74"/>
      <c r="AY57" s="74"/>
      <c r="AZ57" s="6"/>
      <c r="BA57" s="112"/>
      <c r="BB57" s="112"/>
      <c r="BC57" s="113"/>
    </row>
    <row r="58" spans="1:55" s="11" customFormat="1" ht="27.6" customHeight="1" x14ac:dyDescent="0.2">
      <c r="D58" s="144" t="s">
        <v>81</v>
      </c>
      <c r="E58" s="124">
        <f>E44+E56</f>
        <v>20</v>
      </c>
      <c r="F58" s="18">
        <f>F44+F56</f>
        <v>5</v>
      </c>
      <c r="G58" s="19">
        <f t="shared" ref="G58" si="34">IF(ISERROR(F58/E58),"",(F58/E58))</f>
        <v>0.25</v>
      </c>
      <c r="H58" s="121"/>
      <c r="I58" s="18">
        <f>I44+I56</f>
        <v>20</v>
      </c>
      <c r="J58" s="18">
        <f>J44+J56</f>
        <v>5</v>
      </c>
      <c r="K58" s="19">
        <f t="shared" ref="K58" si="35">IF(ISERROR(J58/I58),"",(J58/I58))</f>
        <v>0.25</v>
      </c>
      <c r="L58" s="121"/>
      <c r="M58" s="18">
        <f>M44+M56</f>
        <v>20</v>
      </c>
      <c r="N58" s="18">
        <f>N44+N56</f>
        <v>5</v>
      </c>
      <c r="O58" s="19">
        <f t="shared" ref="O58" si="36">IF(ISERROR(N58/M58),"",(N58/M58))</f>
        <v>0.25</v>
      </c>
      <c r="P58" s="13"/>
      <c r="Q58" s="18">
        <f>Q44+Q56</f>
        <v>20</v>
      </c>
      <c r="R58" s="18">
        <f>R44+R56</f>
        <v>5</v>
      </c>
      <c r="S58" s="19">
        <f t="shared" ref="S58" si="37">IF(ISERROR(R58/Q58),"",(R58/Q58))</f>
        <v>0.25</v>
      </c>
      <c r="T58" s="121"/>
      <c r="U58" s="18">
        <f>U44+U56</f>
        <v>20</v>
      </c>
      <c r="V58" s="18">
        <f>V44+V56</f>
        <v>5</v>
      </c>
      <c r="W58" s="19">
        <f t="shared" ref="W58" si="38">IF(ISERROR(V58/U58),"",(V58/U58))</f>
        <v>0.25</v>
      </c>
      <c r="X58" s="121"/>
      <c r="Y58" s="18">
        <f>Y44+Y56</f>
        <v>20</v>
      </c>
      <c r="Z58" s="18">
        <f>Z44+Z56</f>
        <v>5</v>
      </c>
      <c r="AA58" s="19">
        <f t="shared" ref="AA58" si="39">IF(ISERROR(Z58/Y58),"",(Z58/Y58))</f>
        <v>0.25</v>
      </c>
      <c r="AB58" s="13"/>
      <c r="AC58" s="18">
        <f>AC44+AC56</f>
        <v>20</v>
      </c>
      <c r="AD58" s="18">
        <f>AD44+AD56</f>
        <v>5</v>
      </c>
      <c r="AE58" s="19">
        <f t="shared" ref="AE58" si="40">IF(ISERROR(AD58/AC58),"",(AD58/AC58))</f>
        <v>0.25</v>
      </c>
      <c r="AF58" s="12"/>
      <c r="AG58" s="18">
        <f>AG44+AG56</f>
        <v>20</v>
      </c>
      <c r="AH58" s="18">
        <f>AH44+AH56</f>
        <v>5</v>
      </c>
      <c r="AI58" s="19">
        <f t="shared" ref="AI58" si="41">IF(ISERROR(AH58/AG58),"",(AH58/AG58))</f>
        <v>0.25</v>
      </c>
      <c r="AJ58" s="12"/>
      <c r="AK58" s="18">
        <f>AK44+AK56</f>
        <v>20</v>
      </c>
      <c r="AL58" s="18">
        <f>AL44+AL56</f>
        <v>5</v>
      </c>
      <c r="AM58" s="19">
        <f t="shared" ref="AM58" si="42">IF(ISERROR(AL58/AK58),"",(AL58/AK58))</f>
        <v>0.25</v>
      </c>
      <c r="AN58" s="13"/>
      <c r="AO58" s="18">
        <f>AO44+AO56</f>
        <v>20</v>
      </c>
      <c r="AP58" s="18">
        <f>AP44+AP56</f>
        <v>5</v>
      </c>
      <c r="AQ58" s="19">
        <f t="shared" ref="AQ58" si="43">IF(ISERROR(AP58/AO58),"",(AP58/AO58))</f>
        <v>0.25</v>
      </c>
      <c r="AR58" s="12"/>
      <c r="AS58" s="18">
        <f>AS44+AS56</f>
        <v>20</v>
      </c>
      <c r="AT58" s="18">
        <f>AT44+AT56</f>
        <v>5</v>
      </c>
      <c r="AU58" s="19">
        <f t="shared" ref="AU58" si="44">IF(ISERROR(AT58/AS58),"",(AT58/AS58))</f>
        <v>0.25</v>
      </c>
      <c r="AV58" s="12"/>
      <c r="AW58" s="18">
        <f>AW44+AW56</f>
        <v>20</v>
      </c>
      <c r="AX58" s="18">
        <f>AX44+AX56</f>
        <v>5</v>
      </c>
      <c r="AY58" s="19">
        <f t="shared" ref="AY58" si="45">IF(ISERROR(AX58/AW58),"",(AX58/AW58))</f>
        <v>0.25</v>
      </c>
      <c r="AZ58" s="13"/>
      <c r="BA58" s="18">
        <f>BA44+BA56</f>
        <v>240</v>
      </c>
      <c r="BB58" s="18">
        <f>BB44+BB56</f>
        <v>60</v>
      </c>
      <c r="BC58" s="19">
        <f t="shared" ref="BC58" si="46">IF(ISERROR(BB58/BA58),"",(BB58/BA58))</f>
        <v>0.25</v>
      </c>
    </row>
    <row r="60" spans="1:55" ht="18" customHeight="1" x14ac:dyDescent="0.2">
      <c r="C60" s="15" t="s">
        <v>21</v>
      </c>
    </row>
    <row r="61" spans="1:55" ht="18" customHeight="1" x14ac:dyDescent="0.2">
      <c r="C61" s="15"/>
    </row>
  </sheetData>
  <sheetProtection selectLockedCells="1"/>
  <mergeCells count="21">
    <mergeCell ref="F4:G4"/>
    <mergeCell ref="AC6:AM6"/>
    <mergeCell ref="AO6:AY6"/>
    <mergeCell ref="AO7:AQ7"/>
    <mergeCell ref="AS7:AU7"/>
    <mergeCell ref="AW7:AY7"/>
    <mergeCell ref="AC7:AE7"/>
    <mergeCell ref="AG7:AI7"/>
    <mergeCell ref="E5:AA5"/>
    <mergeCell ref="AC5:AY5"/>
    <mergeCell ref="E6:O6"/>
    <mergeCell ref="Q6:AA6"/>
    <mergeCell ref="Q7:S7"/>
    <mergeCell ref="U7:W7"/>
    <mergeCell ref="Y7:AA7"/>
    <mergeCell ref="E7:G7"/>
    <mergeCell ref="I7:K7"/>
    <mergeCell ref="M7:O7"/>
    <mergeCell ref="AK7:AM7"/>
    <mergeCell ref="BA5:BC5"/>
    <mergeCell ref="BA7:BC7"/>
  </mergeCells>
  <dataValidations count="1">
    <dataValidation type="whole" operator="lessThanOrEqual" allowBlank="1" showInputMessage="1" showErrorMessage="1" sqref="N9:N43 V9:V43 AX9:AX43 AD9:AD43 AH9:AH43 AT9:AT43 F9:F43 J9:J43 AL9:AL43 R9:R43 AP9:AP43 BB46:BB55 AL46:AL55 AP46:AP55 N46:N55 AD46:AD55 F46:F55 AT46:AT55 AH46:AH55 Z46:Z55 R46:R55 Z9:Z43 V46:V55 J46:J55 AX46:AX55 BB9:BB43" xr:uid="{00000000-0002-0000-0100-000000000000}">
      <formula1>E9</formula1>
    </dataValidation>
  </dataValidations>
  <printOptions horizontalCentered="1"/>
  <pageMargins left="0.16" right="0.16" top="0.44" bottom="0.35" header="0.3" footer="0.16"/>
  <pageSetup scale="75" fitToWidth="2" orientation="landscape" r:id="rId1"/>
  <rowBreaks count="2" manualBreakCount="2">
    <brk id="28" min="4" max="54" man="1"/>
    <brk id="45" min="4" max="54" man="1"/>
  </rowBreaks>
  <colBreaks count="1" manualBreakCount="1">
    <brk id="28" min="8" max="5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
  <sheetViews>
    <sheetView showGridLines="0" workbookViewId="0"/>
  </sheetViews>
  <sheetFormatPr defaultColWidth="8.85546875" defaultRowHeight="12.75" x14ac:dyDescent="0.2"/>
  <cols>
    <col min="1" max="1" width="20.42578125" style="36" bestFit="1" customWidth="1"/>
    <col min="2" max="13" width="8.85546875" style="36"/>
    <col min="14" max="14" width="9.42578125" style="36" bestFit="1" customWidth="1"/>
    <col min="15" max="16384" width="8.85546875" style="36"/>
  </cols>
  <sheetData>
    <row r="1" spans="1:14" s="34" customFormat="1" ht="12" x14ac:dyDescent="0.2">
      <c r="A1" s="97" t="s">
        <v>12</v>
      </c>
      <c r="B1" s="98" t="s">
        <v>24</v>
      </c>
      <c r="C1" s="98" t="s">
        <v>25</v>
      </c>
      <c r="D1" s="98" t="s">
        <v>26</v>
      </c>
      <c r="E1" s="98" t="s">
        <v>27</v>
      </c>
      <c r="F1" s="98" t="s">
        <v>4</v>
      </c>
      <c r="G1" s="98" t="s">
        <v>28</v>
      </c>
      <c r="H1" s="98" t="s">
        <v>29</v>
      </c>
      <c r="I1" s="98" t="s">
        <v>30</v>
      </c>
      <c r="J1" s="98" t="s">
        <v>31</v>
      </c>
      <c r="K1" s="98" t="s">
        <v>32</v>
      </c>
      <c r="L1" s="98" t="s">
        <v>33</v>
      </c>
      <c r="M1" s="98" t="s">
        <v>34</v>
      </c>
      <c r="N1" s="97" t="s">
        <v>22</v>
      </c>
    </row>
    <row r="2" spans="1:14" s="34" customFormat="1" ht="12" x14ac:dyDescent="0.2">
      <c r="A2" s="35" t="s">
        <v>13</v>
      </c>
      <c r="B2" s="37">
        <f>'Case-Level Model - Monthly'!G44</f>
        <v>0.2</v>
      </c>
      <c r="C2" s="37">
        <f>'Case-Level Model - Monthly'!K44</f>
        <v>0.2</v>
      </c>
      <c r="D2" s="37">
        <f>'Case-Level Model - Monthly'!O44</f>
        <v>0.2</v>
      </c>
      <c r="E2" s="37">
        <f>'Case-Level Model - Monthly'!S44</f>
        <v>0.2</v>
      </c>
      <c r="F2" s="37">
        <f>'Case-Level Model - Monthly'!W44</f>
        <v>0.2</v>
      </c>
      <c r="G2" s="37">
        <f>'Case-Level Model - Monthly'!AA44</f>
        <v>0.2</v>
      </c>
      <c r="H2" s="37">
        <f>'Case-Level Model - Monthly'!AE44</f>
        <v>0.2</v>
      </c>
      <c r="I2" s="37">
        <f>'Case-Level Model - Monthly'!AI44</f>
        <v>0.2</v>
      </c>
      <c r="J2" s="37">
        <f>'Case-Level Model - Monthly'!AM44</f>
        <v>0.2</v>
      </c>
      <c r="K2" s="37">
        <f>'Case-Level Model - Monthly'!AQ44</f>
        <v>0.2</v>
      </c>
      <c r="L2" s="37">
        <f>'Case-Level Model - Monthly'!AU44</f>
        <v>0.2</v>
      </c>
      <c r="M2" s="37">
        <f>'Case-Level Model - Monthly'!AY44</f>
        <v>0.2</v>
      </c>
      <c r="N2" s="37">
        <f>'Case-Level Model - Monthly'!BC44</f>
        <v>0.2</v>
      </c>
    </row>
    <row r="3" spans="1:14" s="34" customFormat="1" ht="12" x14ac:dyDescent="0.2">
      <c r="A3" s="35" t="s">
        <v>14</v>
      </c>
      <c r="B3" s="37">
        <f>'Case-Level Model - Monthly'!G56</f>
        <v>0.3</v>
      </c>
      <c r="C3" s="37">
        <f>'Case-Level Model - Monthly'!K56</f>
        <v>0.3</v>
      </c>
      <c r="D3" s="37">
        <f>'Case-Level Model - Monthly'!O56</f>
        <v>0.3</v>
      </c>
      <c r="E3" s="37">
        <f>'Case-Level Model - Monthly'!S56</f>
        <v>0.3</v>
      </c>
      <c r="F3" s="37">
        <f>'Case-Level Model - Monthly'!W56</f>
        <v>0.3</v>
      </c>
      <c r="G3" s="37">
        <f>'Case-Level Model - Monthly'!AA56</f>
        <v>0.3</v>
      </c>
      <c r="H3" s="37">
        <f>'Case-Level Model - Monthly'!AE56</f>
        <v>0.3</v>
      </c>
      <c r="I3" s="37">
        <f>'Case-Level Model - Monthly'!AI56</f>
        <v>0.3</v>
      </c>
      <c r="J3" s="37">
        <f>'Case-Level Model - Monthly'!AM56</f>
        <v>0.3</v>
      </c>
      <c r="K3" s="37">
        <f>'Case-Level Model - Monthly'!AQ56</f>
        <v>0.3</v>
      </c>
      <c r="L3" s="37">
        <f>'Case-Level Model - Monthly'!AU56</f>
        <v>0.3</v>
      </c>
      <c r="M3" s="37">
        <f>'Case-Level Model - Monthly'!AY56</f>
        <v>0.3</v>
      </c>
      <c r="N3" s="37">
        <f>'Case-Level Model - Monthly'!BC56</f>
        <v>0.3</v>
      </c>
    </row>
    <row r="4" spans="1:14" x14ac:dyDescent="0.2">
      <c r="A4" s="35" t="s">
        <v>83</v>
      </c>
      <c r="B4" s="37">
        <f>'Case-Level Model - Monthly'!G58</f>
        <v>0.25</v>
      </c>
      <c r="C4" s="37">
        <f>'Case-Level Model - Monthly'!K58</f>
        <v>0.25</v>
      </c>
      <c r="D4" s="37">
        <f>'Case-Level Model - Monthly'!O58</f>
        <v>0.25</v>
      </c>
      <c r="E4" s="37">
        <f>'Case-Level Model - Monthly'!S58</f>
        <v>0.25</v>
      </c>
      <c r="F4" s="37">
        <f>'Case-Level Model - Monthly'!W58</f>
        <v>0.25</v>
      </c>
      <c r="G4" s="37">
        <f>'Case-Level Model - Monthly'!AA58</f>
        <v>0.25</v>
      </c>
      <c r="H4" s="37">
        <f>'Case-Level Model - Monthly'!AE58</f>
        <v>0.25</v>
      </c>
      <c r="I4" s="37">
        <f>'Case-Level Model - Monthly'!AI58</f>
        <v>0.25</v>
      </c>
      <c r="J4" s="37">
        <f>'Case-Level Model - Monthly'!AM58</f>
        <v>0.25</v>
      </c>
      <c r="K4" s="37">
        <f>'Case-Level Model - Monthly'!AQ58</f>
        <v>0.25</v>
      </c>
      <c r="L4" s="37">
        <f>'Case-Level Model - Monthly'!AU58</f>
        <v>0.25</v>
      </c>
      <c r="M4" s="37">
        <f>'Case-Level Model - Monthly'!AY58</f>
        <v>0.25</v>
      </c>
      <c r="N4" s="37">
        <f>'Case-Level Model - Monthly'!BC58</f>
        <v>0.25</v>
      </c>
    </row>
  </sheetData>
  <sheetProtection selectLockedCells="1"/>
  <printOptions horizontalCentered="1" verticalCentered="1"/>
  <pageMargins left="0.22" right="0.24" top="0.32" bottom="0.32" header="0.16" footer="0.16"/>
  <pageSetup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0"/>
  <sheetViews>
    <sheetView showGridLines="0" zoomScaleNormal="100" workbookViewId="0"/>
  </sheetViews>
  <sheetFormatPr defaultColWidth="8.85546875" defaultRowHeight="18" customHeight="1" x14ac:dyDescent="0.2"/>
  <cols>
    <col min="1" max="2" width="2.7109375" style="1" customWidth="1"/>
    <col min="3" max="3" width="6.7109375" style="1" customWidth="1"/>
    <col min="4" max="4" width="16.42578125" style="1" bestFit="1" customWidth="1"/>
    <col min="5" max="7" width="8.7109375" style="1" customWidth="1"/>
    <col min="8" max="8" width="1.7109375" style="1" customWidth="1"/>
    <col min="9" max="11" width="8.7109375" style="1" customWidth="1"/>
    <col min="12" max="12" width="1.7109375" style="1" customWidth="1"/>
    <col min="13" max="15" width="8.7109375" style="1" customWidth="1"/>
    <col min="16" max="16" width="1.7109375" style="1" customWidth="1"/>
    <col min="17" max="19" width="8.7109375" style="1" customWidth="1"/>
    <col min="20" max="20" width="1.7109375" style="1" customWidth="1"/>
    <col min="21" max="23" width="8.7109375" style="1" customWidth="1"/>
    <col min="24" max="24" width="2.7109375" style="1" customWidth="1"/>
    <col min="25" max="16384" width="8.85546875" style="1"/>
  </cols>
  <sheetData>
    <row r="1" spans="1:23" ht="18" customHeight="1" x14ac:dyDescent="0.3">
      <c r="B1" s="26" t="s">
        <v>35</v>
      </c>
    </row>
    <row r="3" spans="1:23" ht="18" customHeight="1" x14ac:dyDescent="0.25">
      <c r="B3" s="2" t="s">
        <v>97</v>
      </c>
    </row>
    <row r="4" spans="1:23" ht="33" customHeight="1" x14ac:dyDescent="0.2">
      <c r="B4" s="3"/>
      <c r="C4" s="4" t="s">
        <v>20</v>
      </c>
      <c r="D4" s="5">
        <v>41486</v>
      </c>
      <c r="E4" s="4" t="s">
        <v>70</v>
      </c>
      <c r="F4" s="150" t="s">
        <v>72</v>
      </c>
      <c r="G4" s="150"/>
    </row>
    <row r="5" spans="1:23" s="3" customFormat="1" ht="18" customHeight="1" x14ac:dyDescent="0.2">
      <c r="E5" s="156"/>
      <c r="F5" s="156"/>
      <c r="G5" s="156"/>
      <c r="H5" s="24"/>
      <c r="I5" s="156"/>
      <c r="J5" s="156"/>
      <c r="K5" s="156"/>
      <c r="L5" s="24"/>
      <c r="M5" s="156"/>
      <c r="N5" s="156"/>
      <c r="O5" s="156"/>
      <c r="P5" s="24"/>
      <c r="Q5" s="156"/>
      <c r="R5" s="156"/>
      <c r="S5" s="156"/>
      <c r="T5" s="84"/>
    </row>
    <row r="6" spans="1:23" s="3" customFormat="1" ht="18" customHeight="1" x14ac:dyDescent="0.2">
      <c r="A6" s="25" t="s">
        <v>12</v>
      </c>
      <c r="B6" s="7"/>
      <c r="C6" s="7"/>
      <c r="D6" s="7"/>
      <c r="E6" s="146" t="s">
        <v>16</v>
      </c>
      <c r="F6" s="146"/>
      <c r="G6" s="146"/>
      <c r="H6" s="6"/>
      <c r="I6" s="146" t="s">
        <v>17</v>
      </c>
      <c r="J6" s="146"/>
      <c r="K6" s="146"/>
      <c r="L6" s="6"/>
      <c r="M6" s="146" t="s">
        <v>18</v>
      </c>
      <c r="N6" s="146"/>
      <c r="O6" s="146"/>
      <c r="P6" s="6"/>
      <c r="Q6" s="146" t="s">
        <v>19</v>
      </c>
      <c r="R6" s="146"/>
      <c r="S6" s="146"/>
      <c r="T6" s="6"/>
      <c r="U6" s="146" t="s">
        <v>22</v>
      </c>
      <c r="V6" s="146"/>
      <c r="W6" s="146"/>
    </row>
    <row r="7" spans="1:23" ht="25.15" customHeight="1" thickBot="1" x14ac:dyDescent="0.25">
      <c r="D7" s="75"/>
      <c r="E7" s="115" t="s">
        <v>98</v>
      </c>
      <c r="F7" s="76" t="s">
        <v>99</v>
      </c>
      <c r="G7" s="76" t="s">
        <v>15</v>
      </c>
      <c r="H7" s="10"/>
      <c r="I7" s="115" t="s">
        <v>98</v>
      </c>
      <c r="J7" s="76" t="s">
        <v>99</v>
      </c>
      <c r="K7" s="76" t="s">
        <v>15</v>
      </c>
      <c r="L7" s="10"/>
      <c r="M7" s="115" t="s">
        <v>98</v>
      </c>
      <c r="N7" s="76" t="s">
        <v>99</v>
      </c>
      <c r="O7" s="76" t="s">
        <v>15</v>
      </c>
      <c r="P7" s="10"/>
      <c r="Q7" s="115" t="s">
        <v>98</v>
      </c>
      <c r="R7" s="76" t="s">
        <v>99</v>
      </c>
      <c r="S7" s="76" t="s">
        <v>15</v>
      </c>
      <c r="T7" s="10"/>
      <c r="U7" s="115" t="s">
        <v>98</v>
      </c>
      <c r="V7" s="76" t="s">
        <v>99</v>
      </c>
      <c r="W7" s="76" t="s">
        <v>15</v>
      </c>
    </row>
    <row r="8" spans="1:23" s="11" customFormat="1" ht="28.15" customHeight="1" x14ac:dyDescent="0.25">
      <c r="A8" s="9" t="s">
        <v>13</v>
      </c>
      <c r="C8" s="52">
        <v>1</v>
      </c>
      <c r="D8" s="77" t="s">
        <v>39</v>
      </c>
      <c r="E8" s="53"/>
      <c r="F8" s="54"/>
      <c r="G8" s="50" t="str">
        <f>IF(ISERROR(F8/E8),"",(F8/E8))</f>
        <v/>
      </c>
      <c r="H8" s="13"/>
      <c r="I8" s="54"/>
      <c r="J8" s="54"/>
      <c r="K8" s="50" t="str">
        <f>IF(ISERROR(J8/I8),"",(J8/I8))</f>
        <v/>
      </c>
      <c r="L8" s="13"/>
      <c r="M8" s="54"/>
      <c r="N8" s="54"/>
      <c r="O8" s="50" t="str">
        <f>IF(ISERROR(N8/M8),"",(N8/M8))</f>
        <v/>
      </c>
      <c r="P8" s="13"/>
      <c r="Q8" s="54"/>
      <c r="R8" s="54"/>
      <c r="S8" s="50" t="str">
        <f>IF(ISERROR(R8/Q8),"",(R8/Q8))</f>
        <v/>
      </c>
      <c r="T8" s="13"/>
      <c r="U8" s="85">
        <f>E8+I8+M8+Q8</f>
        <v>0</v>
      </c>
      <c r="V8" s="85">
        <f>F8+J8+N8+R8</f>
        <v>0</v>
      </c>
      <c r="W8" s="50" t="str">
        <f>IF(ISERROR(V8/U8),"",(V8/U8))</f>
        <v/>
      </c>
    </row>
    <row r="9" spans="1:23" s="11" customFormat="1" ht="28.15" customHeight="1" x14ac:dyDescent="0.2">
      <c r="C9" s="52">
        <v>2</v>
      </c>
      <c r="D9" s="40" t="s">
        <v>40</v>
      </c>
      <c r="E9" s="39"/>
      <c r="F9" s="16"/>
      <c r="G9" s="17" t="str">
        <f t="shared" ref="G9:G43" si="0">IF(ISERROR(F9/E9),"",(F9/E9))</f>
        <v/>
      </c>
      <c r="H9" s="13"/>
      <c r="I9" s="16"/>
      <c r="J9" s="16"/>
      <c r="K9" s="17" t="str">
        <f t="shared" ref="K9:K43" si="1">IF(ISERROR(J9/I9),"",(J9/I9))</f>
        <v/>
      </c>
      <c r="L9" s="13"/>
      <c r="M9" s="16"/>
      <c r="N9" s="16"/>
      <c r="O9" s="17" t="str">
        <f t="shared" ref="O9:O43" si="2">IF(ISERROR(N9/M9),"",(N9/M9))</f>
        <v/>
      </c>
      <c r="P9" s="13"/>
      <c r="Q9" s="16"/>
      <c r="R9" s="16"/>
      <c r="S9" s="17" t="str">
        <f t="shared" ref="S9:S42" si="3">IF(ISERROR(R9/Q9),"",(R9/Q9))</f>
        <v/>
      </c>
      <c r="T9" s="13"/>
      <c r="U9" s="87">
        <f t="shared" ref="U9:U42" si="4">E9+I9+M9+Q9</f>
        <v>0</v>
      </c>
      <c r="V9" s="87">
        <f t="shared" ref="V9:V42" si="5">F9+J9+N9+R9</f>
        <v>0</v>
      </c>
      <c r="W9" s="17" t="str">
        <f t="shared" ref="W9:W43" si="6">IF(ISERROR(V9/U9),"",(V9/U9))</f>
        <v/>
      </c>
    </row>
    <row r="10" spans="1:23" s="11" customFormat="1" ht="28.15" customHeight="1" x14ac:dyDescent="0.2">
      <c r="C10" s="52">
        <v>3</v>
      </c>
      <c r="D10" s="40" t="s">
        <v>41</v>
      </c>
      <c r="E10" s="39"/>
      <c r="F10" s="16"/>
      <c r="G10" s="17" t="str">
        <f t="shared" si="0"/>
        <v/>
      </c>
      <c r="H10" s="13"/>
      <c r="I10" s="16"/>
      <c r="J10" s="16"/>
      <c r="K10" s="17" t="str">
        <f t="shared" si="1"/>
        <v/>
      </c>
      <c r="L10" s="13"/>
      <c r="M10" s="16"/>
      <c r="N10" s="16"/>
      <c r="O10" s="17" t="str">
        <f t="shared" si="2"/>
        <v/>
      </c>
      <c r="P10" s="13"/>
      <c r="Q10" s="16"/>
      <c r="R10" s="16"/>
      <c r="S10" s="17" t="str">
        <f t="shared" si="3"/>
        <v/>
      </c>
      <c r="T10" s="13"/>
      <c r="U10" s="87">
        <f t="shared" si="4"/>
        <v>0</v>
      </c>
      <c r="V10" s="87">
        <f t="shared" si="5"/>
        <v>0</v>
      </c>
      <c r="W10" s="17" t="str">
        <f t="shared" si="6"/>
        <v/>
      </c>
    </row>
    <row r="11" spans="1:23" s="11" customFormat="1" ht="28.15" customHeight="1" x14ac:dyDescent="0.2">
      <c r="C11" s="52">
        <v>4</v>
      </c>
      <c r="D11" s="40" t="s">
        <v>42</v>
      </c>
      <c r="E11" s="39"/>
      <c r="F11" s="16"/>
      <c r="G11" s="17" t="str">
        <f t="shared" si="0"/>
        <v/>
      </c>
      <c r="H11" s="13"/>
      <c r="I11" s="16"/>
      <c r="J11" s="16"/>
      <c r="K11" s="17" t="str">
        <f t="shared" si="1"/>
        <v/>
      </c>
      <c r="L11" s="13"/>
      <c r="M11" s="16"/>
      <c r="N11" s="16"/>
      <c r="O11" s="17" t="str">
        <f t="shared" si="2"/>
        <v/>
      </c>
      <c r="P11" s="13"/>
      <c r="Q11" s="16"/>
      <c r="R11" s="16"/>
      <c r="S11" s="17" t="str">
        <f t="shared" si="3"/>
        <v/>
      </c>
      <c r="T11" s="13"/>
      <c r="U11" s="87">
        <f t="shared" si="4"/>
        <v>0</v>
      </c>
      <c r="V11" s="87">
        <f t="shared" si="5"/>
        <v>0</v>
      </c>
      <c r="W11" s="17" t="str">
        <f t="shared" si="6"/>
        <v/>
      </c>
    </row>
    <row r="12" spans="1:23" s="11" customFormat="1" ht="28.15" customHeight="1" x14ac:dyDescent="0.2">
      <c r="C12" s="52">
        <v>5</v>
      </c>
      <c r="D12" s="40" t="s">
        <v>43</v>
      </c>
      <c r="E12" s="39"/>
      <c r="F12" s="16"/>
      <c r="G12" s="17" t="str">
        <f t="shared" si="0"/>
        <v/>
      </c>
      <c r="H12" s="13"/>
      <c r="I12" s="16"/>
      <c r="J12" s="16"/>
      <c r="K12" s="17" t="str">
        <f t="shared" si="1"/>
        <v/>
      </c>
      <c r="L12" s="13"/>
      <c r="M12" s="16"/>
      <c r="N12" s="16"/>
      <c r="O12" s="17" t="str">
        <f t="shared" si="2"/>
        <v/>
      </c>
      <c r="P12" s="13"/>
      <c r="Q12" s="16"/>
      <c r="R12" s="16"/>
      <c r="S12" s="17" t="str">
        <f t="shared" si="3"/>
        <v/>
      </c>
      <c r="T12" s="13"/>
      <c r="U12" s="87">
        <f t="shared" si="4"/>
        <v>0</v>
      </c>
      <c r="V12" s="87">
        <f t="shared" si="5"/>
        <v>0</v>
      </c>
      <c r="W12" s="17" t="str">
        <f t="shared" si="6"/>
        <v/>
      </c>
    </row>
    <row r="13" spans="1:23" s="11" customFormat="1" ht="28.15" customHeight="1" x14ac:dyDescent="0.2">
      <c r="C13" s="52">
        <v>6</v>
      </c>
      <c r="D13" s="40" t="s">
        <v>44</v>
      </c>
      <c r="E13" s="39"/>
      <c r="F13" s="16"/>
      <c r="G13" s="17" t="str">
        <f t="shared" si="0"/>
        <v/>
      </c>
      <c r="H13" s="13"/>
      <c r="I13" s="16"/>
      <c r="J13" s="16"/>
      <c r="K13" s="17" t="str">
        <f t="shared" si="1"/>
        <v/>
      </c>
      <c r="L13" s="13"/>
      <c r="M13" s="16"/>
      <c r="N13" s="16"/>
      <c r="O13" s="17" t="str">
        <f t="shared" si="2"/>
        <v/>
      </c>
      <c r="P13" s="13"/>
      <c r="Q13" s="16"/>
      <c r="R13" s="16"/>
      <c r="S13" s="17" t="str">
        <f t="shared" si="3"/>
        <v/>
      </c>
      <c r="T13" s="13"/>
      <c r="U13" s="87">
        <f t="shared" si="4"/>
        <v>0</v>
      </c>
      <c r="V13" s="87">
        <f t="shared" si="5"/>
        <v>0</v>
      </c>
      <c r="W13" s="17" t="str">
        <f t="shared" si="6"/>
        <v/>
      </c>
    </row>
    <row r="14" spans="1:23" s="11" customFormat="1" ht="28.15" customHeight="1" x14ac:dyDescent="0.2">
      <c r="C14" s="52">
        <v>7</v>
      </c>
      <c r="D14" s="40" t="s">
        <v>45</v>
      </c>
      <c r="E14" s="39"/>
      <c r="F14" s="16"/>
      <c r="G14" s="17" t="str">
        <f t="shared" si="0"/>
        <v/>
      </c>
      <c r="H14" s="13"/>
      <c r="I14" s="16"/>
      <c r="J14" s="16"/>
      <c r="K14" s="17" t="str">
        <f t="shared" si="1"/>
        <v/>
      </c>
      <c r="L14" s="13"/>
      <c r="M14" s="16"/>
      <c r="N14" s="16"/>
      <c r="O14" s="17" t="str">
        <f t="shared" si="2"/>
        <v/>
      </c>
      <c r="P14" s="13"/>
      <c r="Q14" s="16"/>
      <c r="R14" s="16"/>
      <c r="S14" s="17" t="str">
        <f t="shared" si="3"/>
        <v/>
      </c>
      <c r="T14" s="13"/>
      <c r="U14" s="87">
        <f t="shared" si="4"/>
        <v>0</v>
      </c>
      <c r="V14" s="87">
        <f t="shared" si="5"/>
        <v>0</v>
      </c>
      <c r="W14" s="17" t="str">
        <f t="shared" si="6"/>
        <v/>
      </c>
    </row>
    <row r="15" spans="1:23" s="11" customFormat="1" ht="28.15" customHeight="1" thickBot="1" x14ac:dyDescent="0.25">
      <c r="C15" s="52">
        <v>8</v>
      </c>
      <c r="D15" s="80" t="s">
        <v>84</v>
      </c>
      <c r="E15" s="55"/>
      <c r="F15" s="56"/>
      <c r="G15" s="57" t="str">
        <f t="shared" si="0"/>
        <v/>
      </c>
      <c r="H15" s="13"/>
      <c r="I15" s="56"/>
      <c r="J15" s="56"/>
      <c r="K15" s="57" t="str">
        <f t="shared" si="1"/>
        <v/>
      </c>
      <c r="L15" s="13"/>
      <c r="M15" s="56"/>
      <c r="N15" s="56"/>
      <c r="O15" s="57" t="str">
        <f t="shared" si="2"/>
        <v/>
      </c>
      <c r="P15" s="13"/>
      <c r="Q15" s="56"/>
      <c r="R15" s="56"/>
      <c r="S15" s="57" t="str">
        <f t="shared" si="3"/>
        <v/>
      </c>
      <c r="T15" s="13"/>
      <c r="U15" s="89">
        <f t="shared" si="4"/>
        <v>0</v>
      </c>
      <c r="V15" s="89">
        <f t="shared" si="5"/>
        <v>0</v>
      </c>
      <c r="W15" s="57" t="str">
        <f t="shared" si="6"/>
        <v/>
      </c>
    </row>
    <row r="16" spans="1:23" s="11" customFormat="1" ht="28.15" customHeight="1" x14ac:dyDescent="0.2">
      <c r="C16" s="52">
        <v>9</v>
      </c>
      <c r="D16" s="77" t="s">
        <v>46</v>
      </c>
      <c r="E16" s="53"/>
      <c r="F16" s="54"/>
      <c r="G16" s="50" t="str">
        <f t="shared" si="0"/>
        <v/>
      </c>
      <c r="H16" s="13"/>
      <c r="I16" s="54"/>
      <c r="J16" s="54"/>
      <c r="K16" s="50" t="str">
        <f t="shared" si="1"/>
        <v/>
      </c>
      <c r="L16" s="13"/>
      <c r="M16" s="54"/>
      <c r="N16" s="54"/>
      <c r="O16" s="50" t="str">
        <f t="shared" si="2"/>
        <v/>
      </c>
      <c r="P16" s="13"/>
      <c r="Q16" s="54"/>
      <c r="R16" s="54"/>
      <c r="S16" s="50" t="str">
        <f t="shared" si="3"/>
        <v/>
      </c>
      <c r="T16" s="13"/>
      <c r="U16" s="85">
        <f t="shared" si="4"/>
        <v>0</v>
      </c>
      <c r="V16" s="85">
        <f t="shared" si="5"/>
        <v>0</v>
      </c>
      <c r="W16" s="50" t="str">
        <f t="shared" si="6"/>
        <v/>
      </c>
    </row>
    <row r="17" spans="3:23" s="11" customFormat="1" ht="28.15" customHeight="1" x14ac:dyDescent="0.2">
      <c r="C17" s="52">
        <v>10</v>
      </c>
      <c r="D17" s="40" t="s">
        <v>47</v>
      </c>
      <c r="E17" s="39"/>
      <c r="F17" s="16"/>
      <c r="G17" s="17" t="str">
        <f t="shared" si="0"/>
        <v/>
      </c>
      <c r="H17" s="13"/>
      <c r="I17" s="16"/>
      <c r="J17" s="16"/>
      <c r="K17" s="17" t="str">
        <f t="shared" si="1"/>
        <v/>
      </c>
      <c r="L17" s="13"/>
      <c r="M17" s="16"/>
      <c r="N17" s="16"/>
      <c r="O17" s="17" t="str">
        <f t="shared" si="2"/>
        <v/>
      </c>
      <c r="P17" s="13"/>
      <c r="Q17" s="16"/>
      <c r="R17" s="16"/>
      <c r="S17" s="17" t="str">
        <f t="shared" si="3"/>
        <v/>
      </c>
      <c r="T17" s="13"/>
      <c r="U17" s="87">
        <f t="shared" si="4"/>
        <v>0</v>
      </c>
      <c r="V17" s="87">
        <f t="shared" si="5"/>
        <v>0</v>
      </c>
      <c r="W17" s="17" t="str">
        <f t="shared" si="6"/>
        <v/>
      </c>
    </row>
    <row r="18" spans="3:23" s="11" customFormat="1" ht="28.15" customHeight="1" x14ac:dyDescent="0.2">
      <c r="C18" s="52">
        <v>11</v>
      </c>
      <c r="D18" s="40" t="s">
        <v>48</v>
      </c>
      <c r="E18" s="39"/>
      <c r="F18" s="16"/>
      <c r="G18" s="17" t="str">
        <f t="shared" si="0"/>
        <v/>
      </c>
      <c r="H18" s="13"/>
      <c r="I18" s="16"/>
      <c r="J18" s="16"/>
      <c r="K18" s="17" t="str">
        <f t="shared" si="1"/>
        <v/>
      </c>
      <c r="L18" s="13"/>
      <c r="M18" s="16"/>
      <c r="N18" s="16"/>
      <c r="O18" s="17" t="str">
        <f t="shared" si="2"/>
        <v/>
      </c>
      <c r="P18" s="13"/>
      <c r="Q18" s="16"/>
      <c r="R18" s="16"/>
      <c r="S18" s="17" t="str">
        <f t="shared" si="3"/>
        <v/>
      </c>
      <c r="T18" s="13"/>
      <c r="U18" s="87">
        <f t="shared" si="4"/>
        <v>0</v>
      </c>
      <c r="V18" s="87">
        <f t="shared" si="5"/>
        <v>0</v>
      </c>
      <c r="W18" s="17" t="str">
        <f t="shared" si="6"/>
        <v/>
      </c>
    </row>
    <row r="19" spans="3:23" s="11" customFormat="1" ht="28.15" customHeight="1" x14ac:dyDescent="0.2">
      <c r="C19" s="52">
        <v>12</v>
      </c>
      <c r="D19" s="40" t="s">
        <v>37</v>
      </c>
      <c r="E19" s="39"/>
      <c r="F19" s="16"/>
      <c r="G19" s="17" t="str">
        <f t="shared" si="0"/>
        <v/>
      </c>
      <c r="H19" s="13"/>
      <c r="I19" s="16"/>
      <c r="J19" s="16"/>
      <c r="K19" s="17" t="str">
        <f t="shared" si="1"/>
        <v/>
      </c>
      <c r="L19" s="13"/>
      <c r="M19" s="16"/>
      <c r="N19" s="16"/>
      <c r="O19" s="17" t="str">
        <f t="shared" si="2"/>
        <v/>
      </c>
      <c r="P19" s="13"/>
      <c r="Q19" s="16"/>
      <c r="R19" s="16"/>
      <c r="S19" s="17" t="str">
        <f t="shared" si="3"/>
        <v/>
      </c>
      <c r="T19" s="13"/>
      <c r="U19" s="87">
        <f t="shared" si="4"/>
        <v>0</v>
      </c>
      <c r="V19" s="87">
        <f t="shared" si="5"/>
        <v>0</v>
      </c>
      <c r="W19" s="17" t="str">
        <f t="shared" si="6"/>
        <v/>
      </c>
    </row>
    <row r="20" spans="3:23" s="11" customFormat="1" ht="28.15" customHeight="1" x14ac:dyDescent="0.2">
      <c r="C20" s="52">
        <v>13</v>
      </c>
      <c r="D20" s="40" t="s">
        <v>66</v>
      </c>
      <c r="E20" s="39"/>
      <c r="F20" s="16"/>
      <c r="G20" s="17" t="str">
        <f t="shared" si="0"/>
        <v/>
      </c>
      <c r="H20" s="13"/>
      <c r="I20" s="16"/>
      <c r="J20" s="16"/>
      <c r="K20" s="17" t="str">
        <f t="shared" si="1"/>
        <v/>
      </c>
      <c r="L20" s="13"/>
      <c r="M20" s="16"/>
      <c r="N20" s="16"/>
      <c r="O20" s="17" t="str">
        <f t="shared" si="2"/>
        <v/>
      </c>
      <c r="P20" s="13"/>
      <c r="Q20" s="16"/>
      <c r="R20" s="16"/>
      <c r="S20" s="17" t="str">
        <f t="shared" si="3"/>
        <v/>
      </c>
      <c r="T20" s="13"/>
      <c r="U20" s="87">
        <f t="shared" si="4"/>
        <v>0</v>
      </c>
      <c r="V20" s="87">
        <f t="shared" si="5"/>
        <v>0</v>
      </c>
      <c r="W20" s="17" t="str">
        <f t="shared" si="6"/>
        <v/>
      </c>
    </row>
    <row r="21" spans="3:23" s="11" customFormat="1" ht="28.15" customHeight="1" x14ac:dyDescent="0.2">
      <c r="C21" s="52">
        <v>14</v>
      </c>
      <c r="D21" s="40" t="s">
        <v>67</v>
      </c>
      <c r="E21" s="39"/>
      <c r="F21" s="16"/>
      <c r="G21" s="17" t="str">
        <f t="shared" si="0"/>
        <v/>
      </c>
      <c r="H21" s="13"/>
      <c r="I21" s="16"/>
      <c r="J21" s="16"/>
      <c r="K21" s="17" t="str">
        <f t="shared" si="1"/>
        <v/>
      </c>
      <c r="L21" s="13"/>
      <c r="M21" s="16"/>
      <c r="N21" s="16"/>
      <c r="O21" s="17" t="str">
        <f t="shared" si="2"/>
        <v/>
      </c>
      <c r="P21" s="13"/>
      <c r="Q21" s="16"/>
      <c r="R21" s="16"/>
      <c r="S21" s="17" t="str">
        <f t="shared" si="3"/>
        <v/>
      </c>
      <c r="T21" s="13"/>
      <c r="U21" s="87">
        <f t="shared" si="4"/>
        <v>0</v>
      </c>
      <c r="V21" s="87">
        <f t="shared" si="5"/>
        <v>0</v>
      </c>
      <c r="W21" s="17" t="str">
        <f t="shared" si="6"/>
        <v/>
      </c>
    </row>
    <row r="22" spans="3:23" s="11" customFormat="1" ht="28.15" customHeight="1" x14ac:dyDescent="0.2">
      <c r="C22" s="52">
        <v>15</v>
      </c>
      <c r="D22" s="40" t="s">
        <v>49</v>
      </c>
      <c r="E22" s="39"/>
      <c r="F22" s="16"/>
      <c r="G22" s="17" t="str">
        <f t="shared" si="0"/>
        <v/>
      </c>
      <c r="H22" s="13"/>
      <c r="I22" s="16"/>
      <c r="J22" s="16"/>
      <c r="K22" s="17" t="str">
        <f t="shared" si="1"/>
        <v/>
      </c>
      <c r="L22" s="13"/>
      <c r="M22" s="16"/>
      <c r="N22" s="16"/>
      <c r="O22" s="17" t="str">
        <f t="shared" si="2"/>
        <v/>
      </c>
      <c r="P22" s="13"/>
      <c r="Q22" s="16"/>
      <c r="R22" s="16"/>
      <c r="S22" s="17" t="str">
        <f t="shared" si="3"/>
        <v/>
      </c>
      <c r="T22" s="13"/>
      <c r="U22" s="87">
        <f t="shared" si="4"/>
        <v>0</v>
      </c>
      <c r="V22" s="87">
        <f t="shared" si="5"/>
        <v>0</v>
      </c>
      <c r="W22" s="17" t="str">
        <f t="shared" si="6"/>
        <v/>
      </c>
    </row>
    <row r="23" spans="3:23" s="11" customFormat="1" ht="28.15" customHeight="1" x14ac:dyDescent="0.2">
      <c r="C23" s="52">
        <v>16</v>
      </c>
      <c r="D23" s="40" t="s">
        <v>68</v>
      </c>
      <c r="E23" s="39"/>
      <c r="F23" s="16"/>
      <c r="G23" s="17" t="str">
        <f t="shared" si="0"/>
        <v/>
      </c>
      <c r="H23" s="13"/>
      <c r="I23" s="16"/>
      <c r="J23" s="16"/>
      <c r="K23" s="17" t="str">
        <f t="shared" si="1"/>
        <v/>
      </c>
      <c r="L23" s="13"/>
      <c r="M23" s="16"/>
      <c r="N23" s="16"/>
      <c r="O23" s="17" t="str">
        <f t="shared" si="2"/>
        <v/>
      </c>
      <c r="P23" s="13"/>
      <c r="Q23" s="16"/>
      <c r="R23" s="16"/>
      <c r="S23" s="17" t="str">
        <f t="shared" si="3"/>
        <v/>
      </c>
      <c r="T23" s="13"/>
      <c r="U23" s="87">
        <f t="shared" si="4"/>
        <v>0</v>
      </c>
      <c r="V23" s="87">
        <f t="shared" si="5"/>
        <v>0</v>
      </c>
      <c r="W23" s="17" t="str">
        <f t="shared" si="6"/>
        <v/>
      </c>
    </row>
    <row r="24" spans="3:23" s="11" customFormat="1" ht="28.15" customHeight="1" thickBot="1" x14ac:dyDescent="0.25">
      <c r="C24" s="52">
        <v>17</v>
      </c>
      <c r="D24" s="80" t="s">
        <v>50</v>
      </c>
      <c r="E24" s="55"/>
      <c r="F24" s="56"/>
      <c r="G24" s="57" t="str">
        <f t="shared" si="0"/>
        <v/>
      </c>
      <c r="H24" s="13"/>
      <c r="I24" s="56"/>
      <c r="J24" s="56"/>
      <c r="K24" s="57" t="str">
        <f t="shared" si="1"/>
        <v/>
      </c>
      <c r="L24" s="13"/>
      <c r="M24" s="56"/>
      <c r="N24" s="56"/>
      <c r="O24" s="57" t="str">
        <f t="shared" si="2"/>
        <v/>
      </c>
      <c r="P24" s="13"/>
      <c r="Q24" s="56"/>
      <c r="R24" s="56"/>
      <c r="S24" s="57" t="str">
        <f t="shared" si="3"/>
        <v/>
      </c>
      <c r="T24" s="13"/>
      <c r="U24" s="89">
        <f t="shared" si="4"/>
        <v>0</v>
      </c>
      <c r="V24" s="89">
        <f t="shared" si="5"/>
        <v>0</v>
      </c>
      <c r="W24" s="57" t="str">
        <f t="shared" si="6"/>
        <v/>
      </c>
    </row>
    <row r="25" spans="3:23" s="11" customFormat="1" ht="28.15" customHeight="1" x14ac:dyDescent="0.2">
      <c r="C25" s="52">
        <v>18</v>
      </c>
      <c r="D25" s="77" t="s">
        <v>51</v>
      </c>
      <c r="E25" s="53"/>
      <c r="F25" s="54"/>
      <c r="G25" s="50" t="str">
        <f t="shared" si="0"/>
        <v/>
      </c>
      <c r="H25" s="13"/>
      <c r="I25" s="54"/>
      <c r="J25" s="54"/>
      <c r="K25" s="50" t="str">
        <f t="shared" si="1"/>
        <v/>
      </c>
      <c r="L25" s="13"/>
      <c r="M25" s="54"/>
      <c r="N25" s="54"/>
      <c r="O25" s="50" t="str">
        <f t="shared" si="2"/>
        <v/>
      </c>
      <c r="P25" s="13"/>
      <c r="Q25" s="54"/>
      <c r="R25" s="54"/>
      <c r="S25" s="50" t="str">
        <f t="shared" si="3"/>
        <v/>
      </c>
      <c r="T25" s="13"/>
      <c r="U25" s="85">
        <f t="shared" si="4"/>
        <v>0</v>
      </c>
      <c r="V25" s="85">
        <f t="shared" si="5"/>
        <v>0</v>
      </c>
      <c r="W25" s="50" t="str">
        <f t="shared" si="6"/>
        <v/>
      </c>
    </row>
    <row r="26" spans="3:23" s="11" customFormat="1" ht="28.15" customHeight="1" thickBot="1" x14ac:dyDescent="0.25">
      <c r="C26" s="52">
        <v>19</v>
      </c>
      <c r="D26" s="80" t="s">
        <v>94</v>
      </c>
      <c r="E26" s="55"/>
      <c r="F26" s="56"/>
      <c r="G26" s="57" t="str">
        <f t="shared" si="0"/>
        <v/>
      </c>
      <c r="H26" s="13"/>
      <c r="I26" s="56"/>
      <c r="J26" s="56"/>
      <c r="K26" s="57" t="str">
        <f t="shared" si="1"/>
        <v/>
      </c>
      <c r="L26" s="13"/>
      <c r="M26" s="56"/>
      <c r="N26" s="56"/>
      <c r="O26" s="57" t="str">
        <f t="shared" si="2"/>
        <v/>
      </c>
      <c r="P26" s="13"/>
      <c r="Q26" s="56"/>
      <c r="R26" s="56"/>
      <c r="S26" s="57" t="str">
        <f t="shared" si="3"/>
        <v/>
      </c>
      <c r="T26" s="13"/>
      <c r="U26" s="89">
        <f t="shared" si="4"/>
        <v>0</v>
      </c>
      <c r="V26" s="89">
        <f t="shared" si="5"/>
        <v>0</v>
      </c>
      <c r="W26" s="57" t="str">
        <f t="shared" si="6"/>
        <v/>
      </c>
    </row>
    <row r="27" spans="3:23" s="11" customFormat="1" ht="28.15" customHeight="1" thickBot="1" x14ac:dyDescent="0.25">
      <c r="C27" s="52">
        <v>20</v>
      </c>
      <c r="D27" s="81" t="s">
        <v>52</v>
      </c>
      <c r="E27" s="59"/>
      <c r="F27" s="60"/>
      <c r="G27" s="61" t="str">
        <f t="shared" si="0"/>
        <v/>
      </c>
      <c r="H27" s="13"/>
      <c r="I27" s="60"/>
      <c r="J27" s="60"/>
      <c r="K27" s="61" t="str">
        <f t="shared" si="1"/>
        <v/>
      </c>
      <c r="L27" s="13"/>
      <c r="M27" s="60"/>
      <c r="N27" s="60"/>
      <c r="O27" s="61" t="str">
        <f t="shared" si="2"/>
        <v/>
      </c>
      <c r="P27" s="13"/>
      <c r="Q27" s="60"/>
      <c r="R27" s="60"/>
      <c r="S27" s="61" t="str">
        <f t="shared" si="3"/>
        <v/>
      </c>
      <c r="T27" s="13"/>
      <c r="U27" s="91">
        <f t="shared" si="4"/>
        <v>0</v>
      </c>
      <c r="V27" s="91">
        <f t="shared" si="5"/>
        <v>0</v>
      </c>
      <c r="W27" s="61" t="str">
        <f t="shared" si="6"/>
        <v/>
      </c>
    </row>
    <row r="28" spans="3:23" s="11" customFormat="1" ht="28.15" customHeight="1" x14ac:dyDescent="0.2">
      <c r="C28" s="52">
        <v>21</v>
      </c>
      <c r="D28" s="77" t="s">
        <v>53</v>
      </c>
      <c r="E28" s="53"/>
      <c r="F28" s="54"/>
      <c r="G28" s="50" t="str">
        <f t="shared" si="0"/>
        <v/>
      </c>
      <c r="H28" s="13"/>
      <c r="I28" s="54"/>
      <c r="J28" s="54"/>
      <c r="K28" s="50" t="str">
        <f t="shared" si="1"/>
        <v/>
      </c>
      <c r="L28" s="13"/>
      <c r="M28" s="54"/>
      <c r="N28" s="54"/>
      <c r="O28" s="50" t="str">
        <f t="shared" si="2"/>
        <v/>
      </c>
      <c r="P28" s="13"/>
      <c r="Q28" s="54"/>
      <c r="R28" s="54"/>
      <c r="S28" s="50" t="str">
        <f t="shared" si="3"/>
        <v/>
      </c>
      <c r="T28" s="13"/>
      <c r="U28" s="85">
        <f t="shared" si="4"/>
        <v>0</v>
      </c>
      <c r="V28" s="85">
        <f t="shared" si="5"/>
        <v>0</v>
      </c>
      <c r="W28" s="50" t="str">
        <f t="shared" si="6"/>
        <v/>
      </c>
    </row>
    <row r="29" spans="3:23" s="11" customFormat="1" ht="28.15" customHeight="1" x14ac:dyDescent="0.2">
      <c r="C29" s="52">
        <v>22</v>
      </c>
      <c r="D29" s="40" t="s">
        <v>54</v>
      </c>
      <c r="E29" s="39"/>
      <c r="F29" s="16"/>
      <c r="G29" s="17" t="str">
        <f t="shared" si="0"/>
        <v/>
      </c>
      <c r="H29" s="13"/>
      <c r="I29" s="16"/>
      <c r="J29" s="16"/>
      <c r="K29" s="17" t="str">
        <f t="shared" si="1"/>
        <v/>
      </c>
      <c r="L29" s="13"/>
      <c r="M29" s="16"/>
      <c r="N29" s="16"/>
      <c r="O29" s="17" t="str">
        <f t="shared" si="2"/>
        <v/>
      </c>
      <c r="P29" s="13"/>
      <c r="Q29" s="16"/>
      <c r="R29" s="16"/>
      <c r="S29" s="17" t="str">
        <f t="shared" si="3"/>
        <v/>
      </c>
      <c r="T29" s="13"/>
      <c r="U29" s="87">
        <f t="shared" si="4"/>
        <v>0</v>
      </c>
      <c r="V29" s="87">
        <f t="shared" si="5"/>
        <v>0</v>
      </c>
      <c r="W29" s="17" t="str">
        <f t="shared" si="6"/>
        <v/>
      </c>
    </row>
    <row r="30" spans="3:23" s="11" customFormat="1" ht="28.15" customHeight="1" x14ac:dyDescent="0.2">
      <c r="C30" s="52">
        <v>23</v>
      </c>
      <c r="D30" s="40" t="s">
        <v>89</v>
      </c>
      <c r="E30" s="39"/>
      <c r="F30" s="16"/>
      <c r="G30" s="17" t="str">
        <f t="shared" si="0"/>
        <v/>
      </c>
      <c r="H30" s="13"/>
      <c r="I30" s="16"/>
      <c r="J30" s="16"/>
      <c r="K30" s="17" t="str">
        <f t="shared" si="1"/>
        <v/>
      </c>
      <c r="L30" s="13"/>
      <c r="M30" s="16"/>
      <c r="N30" s="16"/>
      <c r="O30" s="17" t="str">
        <f t="shared" si="2"/>
        <v/>
      </c>
      <c r="P30" s="13"/>
      <c r="Q30" s="16"/>
      <c r="R30" s="16"/>
      <c r="S30" s="17" t="str">
        <f t="shared" si="3"/>
        <v/>
      </c>
      <c r="T30" s="13"/>
      <c r="U30" s="87">
        <f t="shared" ref="U30" si="7">E30+I30+M30+Q30</f>
        <v>0</v>
      </c>
      <c r="V30" s="87">
        <f t="shared" ref="V30" si="8">F30+J30+N30+R30</f>
        <v>0</v>
      </c>
      <c r="W30" s="17" t="str">
        <f t="shared" ref="W30" si="9">IF(ISERROR(V30/U30),"",(V30/U30))</f>
        <v/>
      </c>
    </row>
    <row r="31" spans="3:23" s="11" customFormat="1" ht="28.15" customHeight="1" x14ac:dyDescent="0.2">
      <c r="C31" s="52">
        <v>24</v>
      </c>
      <c r="D31" s="40" t="s">
        <v>55</v>
      </c>
      <c r="E31" s="39"/>
      <c r="F31" s="16"/>
      <c r="G31" s="17" t="str">
        <f t="shared" si="0"/>
        <v/>
      </c>
      <c r="H31" s="13"/>
      <c r="I31" s="16"/>
      <c r="J31" s="16"/>
      <c r="K31" s="17" t="str">
        <f t="shared" si="1"/>
        <v/>
      </c>
      <c r="L31" s="13"/>
      <c r="M31" s="16"/>
      <c r="N31" s="16"/>
      <c r="O31" s="17" t="str">
        <f t="shared" si="2"/>
        <v/>
      </c>
      <c r="P31" s="13"/>
      <c r="Q31" s="16"/>
      <c r="R31" s="16"/>
      <c r="S31" s="17" t="str">
        <f t="shared" si="3"/>
        <v/>
      </c>
      <c r="T31" s="13"/>
      <c r="U31" s="87">
        <f t="shared" si="4"/>
        <v>0</v>
      </c>
      <c r="V31" s="87">
        <f t="shared" si="5"/>
        <v>0</v>
      </c>
      <c r="W31" s="17" t="str">
        <f t="shared" si="6"/>
        <v/>
      </c>
    </row>
    <row r="32" spans="3:23" s="11" customFormat="1" ht="28.15" customHeight="1" x14ac:dyDescent="0.2">
      <c r="C32" s="52">
        <v>25</v>
      </c>
      <c r="D32" s="40" t="s">
        <v>56</v>
      </c>
      <c r="E32" s="39"/>
      <c r="F32" s="16"/>
      <c r="G32" s="17" t="str">
        <f t="shared" si="0"/>
        <v/>
      </c>
      <c r="H32" s="13"/>
      <c r="I32" s="16"/>
      <c r="J32" s="16"/>
      <c r="K32" s="17" t="str">
        <f t="shared" si="1"/>
        <v/>
      </c>
      <c r="L32" s="13"/>
      <c r="M32" s="16"/>
      <c r="N32" s="16"/>
      <c r="O32" s="17" t="str">
        <f t="shared" si="2"/>
        <v/>
      </c>
      <c r="P32" s="13"/>
      <c r="Q32" s="16"/>
      <c r="R32" s="16"/>
      <c r="S32" s="17" t="str">
        <f t="shared" si="3"/>
        <v/>
      </c>
      <c r="T32" s="13"/>
      <c r="U32" s="87">
        <f t="shared" si="4"/>
        <v>0</v>
      </c>
      <c r="V32" s="87">
        <f t="shared" si="5"/>
        <v>0</v>
      </c>
      <c r="W32" s="17" t="str">
        <f t="shared" si="6"/>
        <v/>
      </c>
    </row>
    <row r="33" spans="1:23" s="11" customFormat="1" ht="28.15" customHeight="1" thickBot="1" x14ac:dyDescent="0.25">
      <c r="C33" s="52">
        <v>26</v>
      </c>
      <c r="D33" s="80" t="s">
        <v>91</v>
      </c>
      <c r="E33" s="55"/>
      <c r="F33" s="56"/>
      <c r="G33" s="57" t="str">
        <f t="shared" si="0"/>
        <v/>
      </c>
      <c r="H33" s="13"/>
      <c r="I33" s="56"/>
      <c r="J33" s="56"/>
      <c r="K33" s="57" t="str">
        <f t="shared" si="1"/>
        <v/>
      </c>
      <c r="L33" s="13"/>
      <c r="M33" s="56"/>
      <c r="N33" s="56"/>
      <c r="O33" s="57" t="str">
        <f t="shared" si="2"/>
        <v/>
      </c>
      <c r="P33" s="13"/>
      <c r="Q33" s="56"/>
      <c r="R33" s="56"/>
      <c r="S33" s="57" t="str">
        <f t="shared" si="3"/>
        <v/>
      </c>
      <c r="T33" s="13"/>
      <c r="U33" s="89">
        <f t="shared" si="4"/>
        <v>0</v>
      </c>
      <c r="V33" s="89">
        <f t="shared" si="5"/>
        <v>0</v>
      </c>
      <c r="W33" s="57" t="str">
        <f t="shared" si="6"/>
        <v/>
      </c>
    </row>
    <row r="34" spans="1:23" s="11" customFormat="1" ht="28.15" customHeight="1" thickBot="1" x14ac:dyDescent="0.25">
      <c r="C34" s="52">
        <v>27</v>
      </c>
      <c r="D34" s="81" t="s">
        <v>57</v>
      </c>
      <c r="E34" s="59"/>
      <c r="F34" s="60"/>
      <c r="G34" s="61" t="str">
        <f t="shared" si="0"/>
        <v/>
      </c>
      <c r="H34" s="13"/>
      <c r="I34" s="60"/>
      <c r="J34" s="60"/>
      <c r="K34" s="61" t="str">
        <f t="shared" si="1"/>
        <v/>
      </c>
      <c r="L34" s="13"/>
      <c r="M34" s="60"/>
      <c r="N34" s="60"/>
      <c r="O34" s="61" t="str">
        <f t="shared" si="2"/>
        <v/>
      </c>
      <c r="P34" s="13"/>
      <c r="Q34" s="60"/>
      <c r="R34" s="60"/>
      <c r="S34" s="61" t="str">
        <f t="shared" si="3"/>
        <v/>
      </c>
      <c r="T34" s="13"/>
      <c r="U34" s="91">
        <f t="shared" si="4"/>
        <v>0</v>
      </c>
      <c r="V34" s="91">
        <f t="shared" si="5"/>
        <v>0</v>
      </c>
      <c r="W34" s="61" t="str">
        <f t="shared" si="6"/>
        <v/>
      </c>
    </row>
    <row r="35" spans="1:23" s="11" customFormat="1" ht="28.15" customHeight="1" x14ac:dyDescent="0.2">
      <c r="C35" s="52">
        <v>28</v>
      </c>
      <c r="D35" s="77" t="s">
        <v>96</v>
      </c>
      <c r="E35" s="53"/>
      <c r="F35" s="54"/>
      <c r="G35" s="50" t="str">
        <f t="shared" si="0"/>
        <v/>
      </c>
      <c r="H35" s="13"/>
      <c r="I35" s="54"/>
      <c r="J35" s="54"/>
      <c r="K35" s="50" t="str">
        <f t="shared" si="1"/>
        <v/>
      </c>
      <c r="L35" s="13"/>
      <c r="M35" s="54"/>
      <c r="N35" s="54"/>
      <c r="O35" s="50" t="str">
        <f t="shared" si="2"/>
        <v/>
      </c>
      <c r="P35" s="13"/>
      <c r="Q35" s="54"/>
      <c r="R35" s="54"/>
      <c r="S35" s="50" t="str">
        <f t="shared" si="3"/>
        <v/>
      </c>
      <c r="T35" s="13"/>
      <c r="U35" s="85">
        <f t="shared" si="4"/>
        <v>0</v>
      </c>
      <c r="V35" s="85">
        <f t="shared" si="5"/>
        <v>0</v>
      </c>
      <c r="W35" s="50" t="str">
        <f t="shared" si="6"/>
        <v/>
      </c>
    </row>
    <row r="36" spans="1:23" s="11" customFormat="1" ht="28.15" customHeight="1" x14ac:dyDescent="0.2">
      <c r="C36" s="52">
        <v>29</v>
      </c>
      <c r="D36" s="40" t="s">
        <v>95</v>
      </c>
      <c r="E36" s="39"/>
      <c r="F36" s="16"/>
      <c r="G36" s="17" t="str">
        <f t="shared" si="0"/>
        <v/>
      </c>
      <c r="H36" s="13"/>
      <c r="I36" s="16"/>
      <c r="J36" s="16"/>
      <c r="K36" s="17" t="str">
        <f t="shared" si="1"/>
        <v/>
      </c>
      <c r="L36" s="13"/>
      <c r="M36" s="16"/>
      <c r="N36" s="16"/>
      <c r="O36" s="17" t="str">
        <f t="shared" si="2"/>
        <v/>
      </c>
      <c r="P36" s="13"/>
      <c r="Q36" s="16"/>
      <c r="R36" s="16"/>
      <c r="S36" s="17" t="str">
        <f t="shared" si="3"/>
        <v/>
      </c>
      <c r="T36" s="13"/>
      <c r="U36" s="87">
        <f t="shared" si="4"/>
        <v>0</v>
      </c>
      <c r="V36" s="87">
        <f t="shared" si="5"/>
        <v>0</v>
      </c>
      <c r="W36" s="17" t="str">
        <f t="shared" si="6"/>
        <v/>
      </c>
    </row>
    <row r="37" spans="1:23" s="11" customFormat="1" ht="28.15" customHeight="1" thickBot="1" x14ac:dyDescent="0.25">
      <c r="C37" s="52">
        <v>30</v>
      </c>
      <c r="D37" s="80" t="s">
        <v>92</v>
      </c>
      <c r="E37" s="55"/>
      <c r="F37" s="56"/>
      <c r="G37" s="57" t="str">
        <f t="shared" si="0"/>
        <v/>
      </c>
      <c r="H37" s="13"/>
      <c r="I37" s="56"/>
      <c r="J37" s="56"/>
      <c r="K37" s="57" t="str">
        <f t="shared" si="1"/>
        <v/>
      </c>
      <c r="L37" s="13"/>
      <c r="M37" s="56"/>
      <c r="N37" s="56"/>
      <c r="O37" s="57" t="str">
        <f t="shared" si="2"/>
        <v/>
      </c>
      <c r="P37" s="13"/>
      <c r="Q37" s="56"/>
      <c r="R37" s="56"/>
      <c r="S37" s="57" t="str">
        <f t="shared" si="3"/>
        <v/>
      </c>
      <c r="T37" s="13"/>
      <c r="U37" s="89">
        <f t="shared" si="4"/>
        <v>0</v>
      </c>
      <c r="V37" s="89">
        <f t="shared" si="5"/>
        <v>0</v>
      </c>
      <c r="W37" s="57" t="str">
        <f t="shared" si="6"/>
        <v/>
      </c>
    </row>
    <row r="38" spans="1:23" s="11" customFormat="1" ht="28.15" customHeight="1" x14ac:dyDescent="0.2">
      <c r="C38" s="52">
        <v>31</v>
      </c>
      <c r="D38" s="77" t="s">
        <v>58</v>
      </c>
      <c r="E38" s="53"/>
      <c r="F38" s="54"/>
      <c r="G38" s="50" t="str">
        <f t="shared" si="0"/>
        <v/>
      </c>
      <c r="H38" s="13"/>
      <c r="I38" s="54"/>
      <c r="J38" s="54"/>
      <c r="K38" s="50" t="str">
        <f t="shared" si="1"/>
        <v/>
      </c>
      <c r="L38" s="13"/>
      <c r="M38" s="54"/>
      <c r="N38" s="54"/>
      <c r="O38" s="50" t="str">
        <f t="shared" si="2"/>
        <v/>
      </c>
      <c r="P38" s="13"/>
      <c r="Q38" s="54"/>
      <c r="R38" s="54"/>
      <c r="S38" s="50" t="str">
        <f t="shared" si="3"/>
        <v/>
      </c>
      <c r="T38" s="13"/>
      <c r="U38" s="85">
        <f t="shared" si="4"/>
        <v>0</v>
      </c>
      <c r="V38" s="85">
        <f t="shared" si="5"/>
        <v>0</v>
      </c>
      <c r="W38" s="50" t="str">
        <f t="shared" si="6"/>
        <v/>
      </c>
    </row>
    <row r="39" spans="1:23" s="11" customFormat="1" ht="28.15" customHeight="1" x14ac:dyDescent="0.2">
      <c r="C39" s="52">
        <v>32</v>
      </c>
      <c r="D39" s="40" t="s">
        <v>59</v>
      </c>
      <c r="E39" s="39"/>
      <c r="F39" s="16"/>
      <c r="G39" s="17" t="str">
        <f t="shared" si="0"/>
        <v/>
      </c>
      <c r="H39" s="13"/>
      <c r="I39" s="16"/>
      <c r="J39" s="16"/>
      <c r="K39" s="17" t="str">
        <f t="shared" si="1"/>
        <v/>
      </c>
      <c r="L39" s="13"/>
      <c r="M39" s="16"/>
      <c r="N39" s="16"/>
      <c r="O39" s="17" t="str">
        <f t="shared" si="2"/>
        <v/>
      </c>
      <c r="P39" s="13"/>
      <c r="Q39" s="16"/>
      <c r="R39" s="16"/>
      <c r="S39" s="17" t="str">
        <f t="shared" si="3"/>
        <v/>
      </c>
      <c r="T39" s="13"/>
      <c r="U39" s="87">
        <f t="shared" si="4"/>
        <v>0</v>
      </c>
      <c r="V39" s="87">
        <f t="shared" si="5"/>
        <v>0</v>
      </c>
      <c r="W39" s="17" t="str">
        <f t="shared" si="6"/>
        <v/>
      </c>
    </row>
    <row r="40" spans="1:23" s="11" customFormat="1" ht="28.15" customHeight="1" x14ac:dyDescent="0.2">
      <c r="C40" s="52">
        <v>33</v>
      </c>
      <c r="D40" s="40" t="s">
        <v>85</v>
      </c>
      <c r="E40" s="39"/>
      <c r="F40" s="16"/>
      <c r="G40" s="17" t="str">
        <f t="shared" si="0"/>
        <v/>
      </c>
      <c r="H40" s="13"/>
      <c r="I40" s="16"/>
      <c r="J40" s="16"/>
      <c r="K40" s="17" t="str">
        <f t="shared" si="1"/>
        <v/>
      </c>
      <c r="L40" s="13"/>
      <c r="M40" s="16"/>
      <c r="N40" s="16"/>
      <c r="O40" s="17" t="str">
        <f t="shared" si="2"/>
        <v/>
      </c>
      <c r="P40" s="13"/>
      <c r="Q40" s="16"/>
      <c r="R40" s="16"/>
      <c r="S40" s="17" t="str">
        <f t="shared" si="3"/>
        <v/>
      </c>
      <c r="T40" s="13"/>
      <c r="U40" s="87">
        <f t="shared" si="4"/>
        <v>0</v>
      </c>
      <c r="V40" s="87">
        <f t="shared" si="5"/>
        <v>0</v>
      </c>
      <c r="W40" s="17" t="str">
        <f t="shared" si="6"/>
        <v/>
      </c>
    </row>
    <row r="41" spans="1:23" s="11" customFormat="1" ht="28.15" customHeight="1" thickBot="1" x14ac:dyDescent="0.25">
      <c r="C41" s="52">
        <v>34</v>
      </c>
      <c r="D41" s="80" t="s">
        <v>38</v>
      </c>
      <c r="E41" s="55"/>
      <c r="F41" s="56"/>
      <c r="G41" s="57" t="str">
        <f t="shared" si="0"/>
        <v/>
      </c>
      <c r="H41" s="13"/>
      <c r="I41" s="56"/>
      <c r="J41" s="56"/>
      <c r="K41" s="57" t="str">
        <f t="shared" si="1"/>
        <v/>
      </c>
      <c r="L41" s="13"/>
      <c r="M41" s="56"/>
      <c r="N41" s="56"/>
      <c r="O41" s="57" t="str">
        <f t="shared" si="2"/>
        <v/>
      </c>
      <c r="P41" s="13"/>
      <c r="Q41" s="56"/>
      <c r="R41" s="56"/>
      <c r="S41" s="57" t="str">
        <f t="shared" si="3"/>
        <v/>
      </c>
      <c r="T41" s="13"/>
      <c r="U41" s="89">
        <f t="shared" si="4"/>
        <v>0</v>
      </c>
      <c r="V41" s="89">
        <f t="shared" si="5"/>
        <v>0</v>
      </c>
      <c r="W41" s="57" t="str">
        <f t="shared" si="6"/>
        <v/>
      </c>
    </row>
    <row r="42" spans="1:23" s="11" customFormat="1" ht="28.15" customHeight="1" thickBot="1" x14ac:dyDescent="0.25">
      <c r="C42" s="52">
        <v>35</v>
      </c>
      <c r="D42" s="78" t="s">
        <v>86</v>
      </c>
      <c r="E42" s="53"/>
      <c r="F42" s="54"/>
      <c r="G42" s="50" t="str">
        <f t="shared" si="0"/>
        <v/>
      </c>
      <c r="H42" s="13"/>
      <c r="I42" s="54"/>
      <c r="J42" s="54"/>
      <c r="K42" s="50" t="str">
        <f t="shared" si="1"/>
        <v/>
      </c>
      <c r="L42" s="13"/>
      <c r="M42" s="54"/>
      <c r="N42" s="54"/>
      <c r="O42" s="50" t="str">
        <f t="shared" si="2"/>
        <v/>
      </c>
      <c r="P42" s="13"/>
      <c r="Q42" s="54"/>
      <c r="R42" s="54"/>
      <c r="S42" s="50" t="str">
        <f t="shared" si="3"/>
        <v/>
      </c>
      <c r="T42" s="13"/>
      <c r="U42" s="85">
        <f t="shared" si="4"/>
        <v>0</v>
      </c>
      <c r="V42" s="85">
        <f t="shared" si="5"/>
        <v>0</v>
      </c>
      <c r="W42" s="50" t="str">
        <f t="shared" si="6"/>
        <v/>
      </c>
    </row>
    <row r="43" spans="1:23" s="11" customFormat="1" ht="27.6" customHeight="1" thickTop="1" x14ac:dyDescent="0.2">
      <c r="D43" s="114" t="s">
        <v>88</v>
      </c>
      <c r="E43" s="21">
        <f>SUM(E8:E42)</f>
        <v>0</v>
      </c>
      <c r="F43" s="21">
        <f>SUM(F8:F42)</f>
        <v>0</v>
      </c>
      <c r="G43" s="22" t="str">
        <f t="shared" si="0"/>
        <v/>
      </c>
      <c r="H43" s="13"/>
      <c r="I43" s="21">
        <f>SUM(I8:I42)</f>
        <v>0</v>
      </c>
      <c r="J43" s="21">
        <f>SUM(J8:J42)</f>
        <v>0</v>
      </c>
      <c r="K43" s="22" t="str">
        <f t="shared" si="1"/>
        <v/>
      </c>
      <c r="L43" s="13"/>
      <c r="M43" s="21">
        <f>SUM(M8:M42)</f>
        <v>0</v>
      </c>
      <c r="N43" s="21">
        <f>SUM(N8:N42)</f>
        <v>0</v>
      </c>
      <c r="O43" s="22" t="str">
        <f t="shared" si="2"/>
        <v/>
      </c>
      <c r="P43" s="13"/>
      <c r="Q43" s="21">
        <f>SUM(Q8:Q42)</f>
        <v>0</v>
      </c>
      <c r="R43" s="21">
        <f>SUM(R8:R42)</f>
        <v>0</v>
      </c>
      <c r="S43" s="22" t="str">
        <f t="shared" ref="S43" si="10">IF(ISERROR(R43/Q43),"",(R43/Q43))</f>
        <v/>
      </c>
      <c r="T43" s="13"/>
      <c r="U43" s="21">
        <f>SUM(U8:U42)</f>
        <v>0</v>
      </c>
      <c r="V43" s="21">
        <f>SUM(V8:V42)</f>
        <v>0</v>
      </c>
      <c r="W43" s="22" t="str">
        <f t="shared" si="6"/>
        <v/>
      </c>
    </row>
    <row r="44" spans="1:23" ht="18" customHeight="1" x14ac:dyDescent="0.2">
      <c r="A44" s="10"/>
      <c r="B44" s="10"/>
      <c r="C44" s="10"/>
      <c r="D44" s="10"/>
      <c r="E44" s="154"/>
      <c r="F44" s="154"/>
      <c r="G44" s="154"/>
      <c r="H44" s="6"/>
      <c r="I44" s="154"/>
      <c r="J44" s="154"/>
      <c r="K44" s="154"/>
      <c r="L44" s="6"/>
      <c r="M44" s="154"/>
      <c r="N44" s="154"/>
      <c r="O44" s="154"/>
      <c r="P44" s="6"/>
      <c r="Q44" s="154"/>
      <c r="R44" s="154"/>
      <c r="S44" s="154"/>
      <c r="T44" s="6"/>
      <c r="U44" s="154"/>
      <c r="V44" s="154"/>
      <c r="W44" s="154"/>
    </row>
    <row r="45" spans="1:23" s="11" customFormat="1" ht="28.15" customHeight="1" x14ac:dyDescent="0.2">
      <c r="A45" s="72" t="s">
        <v>79</v>
      </c>
      <c r="C45" s="52">
        <v>36</v>
      </c>
      <c r="D45" s="40" t="s">
        <v>60</v>
      </c>
      <c r="E45" s="53"/>
      <c r="F45" s="54"/>
      <c r="G45" s="50" t="str">
        <f>IF(ISERROR(F45/E45),"",(F45/E45))</f>
        <v/>
      </c>
      <c r="H45" s="13"/>
      <c r="I45" s="100"/>
      <c r="J45" s="54"/>
      <c r="K45" s="50" t="str">
        <f>IF(ISERROR(J45/I45),"",(J45/I45))</f>
        <v/>
      </c>
      <c r="L45" s="13"/>
      <c r="M45" s="100"/>
      <c r="N45" s="54"/>
      <c r="O45" s="50" t="str">
        <f>IF(ISERROR(N45/M45),"",(N45/M45))</f>
        <v/>
      </c>
      <c r="P45" s="13"/>
      <c r="Q45" s="100"/>
      <c r="R45" s="54"/>
      <c r="S45" s="50" t="str">
        <f>IF(ISERROR(R45/Q45),"",(R45/Q45))</f>
        <v/>
      </c>
      <c r="T45" s="13"/>
      <c r="U45" s="101">
        <f t="shared" ref="U45:U54" si="11">E45+I45+M45+Q45</f>
        <v>0</v>
      </c>
      <c r="V45" s="85">
        <f t="shared" ref="V45:V54" si="12">F45+J45+N45+R45</f>
        <v>0</v>
      </c>
      <c r="W45" s="50" t="str">
        <f>IF(ISERROR(V45/U45),"",(V45/U45))</f>
        <v/>
      </c>
    </row>
    <row r="46" spans="1:23" s="11" customFormat="1" ht="28.15" customHeight="1" x14ac:dyDescent="0.2">
      <c r="C46" s="52">
        <v>37</v>
      </c>
      <c r="D46" s="41" t="s">
        <v>61</v>
      </c>
      <c r="E46" s="39"/>
      <c r="F46" s="16"/>
      <c r="G46" s="17" t="str">
        <f t="shared" ref="G46:G55" si="13">IF(ISERROR(F46/E46),"",(F46/E46))</f>
        <v/>
      </c>
      <c r="H46" s="13"/>
      <c r="I46" s="16"/>
      <c r="J46" s="16"/>
      <c r="K46" s="17" t="str">
        <f t="shared" ref="K46:K55" si="14">IF(ISERROR(J46/I46),"",(J46/I46))</f>
        <v/>
      </c>
      <c r="L46" s="13"/>
      <c r="M46" s="16"/>
      <c r="N46" s="16"/>
      <c r="O46" s="17" t="str">
        <f t="shared" ref="O46:O55" si="15">IF(ISERROR(N46/M46),"",(N46/M46))</f>
        <v/>
      </c>
      <c r="P46" s="13"/>
      <c r="Q46" s="16"/>
      <c r="R46" s="16"/>
      <c r="S46" s="17" t="str">
        <f t="shared" ref="S46:S55" si="16">IF(ISERROR(R46/Q46),"",(R46/Q46))</f>
        <v/>
      </c>
      <c r="T46" s="13"/>
      <c r="U46" s="87">
        <f t="shared" si="11"/>
        <v>0</v>
      </c>
      <c r="V46" s="87">
        <f t="shared" si="12"/>
        <v>0</v>
      </c>
      <c r="W46" s="17" t="str">
        <f t="shared" ref="W46:W55" si="17">IF(ISERROR(V46/U46),"",(V46/U46))</f>
        <v/>
      </c>
    </row>
    <row r="47" spans="1:23" s="11" customFormat="1" ht="28.15" customHeight="1" thickBot="1" x14ac:dyDescent="0.25">
      <c r="C47" s="52">
        <v>38</v>
      </c>
      <c r="D47" s="141" t="s">
        <v>62</v>
      </c>
      <c r="E47" s="55"/>
      <c r="F47" s="56"/>
      <c r="G47" s="57" t="str">
        <f t="shared" si="13"/>
        <v/>
      </c>
      <c r="H47" s="13"/>
      <c r="I47" s="56"/>
      <c r="J47" s="56"/>
      <c r="K47" s="57" t="str">
        <f t="shared" si="14"/>
        <v/>
      </c>
      <c r="L47" s="13"/>
      <c r="M47" s="56"/>
      <c r="N47" s="56"/>
      <c r="O47" s="57" t="str">
        <f t="shared" si="15"/>
        <v/>
      </c>
      <c r="P47" s="13"/>
      <c r="Q47" s="56"/>
      <c r="R47" s="56"/>
      <c r="S47" s="57" t="str">
        <f t="shared" si="16"/>
        <v/>
      </c>
      <c r="T47" s="13"/>
      <c r="U47" s="89">
        <f t="shared" si="11"/>
        <v>0</v>
      </c>
      <c r="V47" s="89">
        <f t="shared" si="12"/>
        <v>0</v>
      </c>
      <c r="W47" s="57" t="str">
        <f t="shared" si="17"/>
        <v/>
      </c>
    </row>
    <row r="48" spans="1:23" s="11" customFormat="1" ht="28.15" customHeight="1" x14ac:dyDescent="0.2">
      <c r="C48" s="52">
        <v>39</v>
      </c>
      <c r="D48" s="77" t="s">
        <v>77</v>
      </c>
      <c r="E48" s="53"/>
      <c r="F48" s="54"/>
      <c r="G48" s="50" t="str">
        <f t="shared" si="13"/>
        <v/>
      </c>
      <c r="H48" s="13"/>
      <c r="I48" s="54"/>
      <c r="J48" s="54"/>
      <c r="K48" s="50" t="str">
        <f t="shared" si="14"/>
        <v/>
      </c>
      <c r="L48" s="13"/>
      <c r="M48" s="54"/>
      <c r="N48" s="54"/>
      <c r="O48" s="50" t="str">
        <f t="shared" si="15"/>
        <v/>
      </c>
      <c r="P48" s="13"/>
      <c r="Q48" s="54"/>
      <c r="R48" s="54"/>
      <c r="S48" s="50" t="str">
        <f t="shared" si="16"/>
        <v/>
      </c>
      <c r="T48" s="13"/>
      <c r="U48" s="85">
        <f t="shared" si="11"/>
        <v>0</v>
      </c>
      <c r="V48" s="85">
        <f t="shared" si="12"/>
        <v>0</v>
      </c>
      <c r="W48" s="50" t="str">
        <f t="shared" si="17"/>
        <v/>
      </c>
    </row>
    <row r="49" spans="1:23" s="11" customFormat="1" ht="28.15" customHeight="1" x14ac:dyDescent="0.2">
      <c r="C49" s="52">
        <v>40</v>
      </c>
      <c r="D49" s="40" t="s">
        <v>63</v>
      </c>
      <c r="E49" s="39"/>
      <c r="F49" s="16"/>
      <c r="G49" s="17" t="str">
        <f t="shared" si="13"/>
        <v/>
      </c>
      <c r="H49" s="13"/>
      <c r="I49" s="16"/>
      <c r="J49" s="16"/>
      <c r="K49" s="17" t="str">
        <f t="shared" si="14"/>
        <v/>
      </c>
      <c r="L49" s="13"/>
      <c r="M49" s="16"/>
      <c r="N49" s="16"/>
      <c r="O49" s="17" t="str">
        <f t="shared" si="15"/>
        <v/>
      </c>
      <c r="P49" s="13"/>
      <c r="Q49" s="16"/>
      <c r="R49" s="16"/>
      <c r="S49" s="17" t="str">
        <f t="shared" si="16"/>
        <v/>
      </c>
      <c r="T49" s="13"/>
      <c r="U49" s="87">
        <f t="shared" si="11"/>
        <v>0</v>
      </c>
      <c r="V49" s="87">
        <f t="shared" si="12"/>
        <v>0</v>
      </c>
      <c r="W49" s="17" t="str">
        <f t="shared" si="17"/>
        <v/>
      </c>
    </row>
    <row r="50" spans="1:23" s="11" customFormat="1" ht="28.15" customHeight="1" thickBot="1" x14ac:dyDescent="0.25">
      <c r="C50" s="52">
        <v>41</v>
      </c>
      <c r="D50" s="80" t="s">
        <v>93</v>
      </c>
      <c r="E50" s="55"/>
      <c r="F50" s="56"/>
      <c r="G50" s="57" t="str">
        <f t="shared" si="13"/>
        <v/>
      </c>
      <c r="H50" s="13"/>
      <c r="I50" s="56"/>
      <c r="J50" s="56"/>
      <c r="K50" s="57" t="str">
        <f t="shared" si="14"/>
        <v/>
      </c>
      <c r="L50" s="13"/>
      <c r="M50" s="56"/>
      <c r="N50" s="56"/>
      <c r="O50" s="57" t="str">
        <f t="shared" si="15"/>
        <v/>
      </c>
      <c r="P50" s="13"/>
      <c r="Q50" s="56"/>
      <c r="R50" s="56"/>
      <c r="S50" s="57" t="str">
        <f t="shared" si="16"/>
        <v/>
      </c>
      <c r="T50" s="13"/>
      <c r="U50" s="89">
        <f t="shared" si="11"/>
        <v>0</v>
      </c>
      <c r="V50" s="89">
        <f t="shared" si="12"/>
        <v>0</v>
      </c>
      <c r="W50" s="57" t="str">
        <f t="shared" si="17"/>
        <v/>
      </c>
    </row>
    <row r="51" spans="1:23" s="11" customFormat="1" ht="28.15" customHeight="1" x14ac:dyDescent="0.2">
      <c r="C51" s="52">
        <v>42</v>
      </c>
      <c r="D51" s="79" t="s">
        <v>64</v>
      </c>
      <c r="E51" s="53"/>
      <c r="F51" s="54"/>
      <c r="G51" s="50" t="str">
        <f t="shared" si="13"/>
        <v/>
      </c>
      <c r="H51" s="13"/>
      <c r="I51" s="54"/>
      <c r="J51" s="54"/>
      <c r="K51" s="50" t="str">
        <f t="shared" si="14"/>
        <v/>
      </c>
      <c r="L51" s="13"/>
      <c r="M51" s="54"/>
      <c r="N51" s="54"/>
      <c r="O51" s="50" t="str">
        <f t="shared" si="15"/>
        <v/>
      </c>
      <c r="P51" s="13"/>
      <c r="Q51" s="54"/>
      <c r="R51" s="54"/>
      <c r="S51" s="50" t="str">
        <f t="shared" si="16"/>
        <v/>
      </c>
      <c r="T51" s="13"/>
      <c r="U51" s="85">
        <f t="shared" si="11"/>
        <v>0</v>
      </c>
      <c r="V51" s="85">
        <f t="shared" si="12"/>
        <v>0</v>
      </c>
      <c r="W51" s="50" t="str">
        <f t="shared" si="17"/>
        <v/>
      </c>
    </row>
    <row r="52" spans="1:23" s="11" customFormat="1" ht="28.15" customHeight="1" x14ac:dyDescent="0.2">
      <c r="C52" s="52">
        <v>43</v>
      </c>
      <c r="D52" s="41" t="s">
        <v>65</v>
      </c>
      <c r="E52" s="39"/>
      <c r="F52" s="16"/>
      <c r="G52" s="17" t="str">
        <f t="shared" si="13"/>
        <v/>
      </c>
      <c r="H52" s="13"/>
      <c r="I52" s="16"/>
      <c r="J52" s="16"/>
      <c r="K52" s="17" t="str">
        <f t="shared" si="14"/>
        <v/>
      </c>
      <c r="L52" s="13"/>
      <c r="M52" s="16"/>
      <c r="N52" s="16"/>
      <c r="O52" s="17" t="str">
        <f t="shared" si="15"/>
        <v/>
      </c>
      <c r="P52" s="13"/>
      <c r="Q52" s="16"/>
      <c r="R52" s="16"/>
      <c r="S52" s="17" t="str">
        <f t="shared" si="16"/>
        <v/>
      </c>
      <c r="T52" s="13"/>
      <c r="U52" s="87">
        <f t="shared" si="11"/>
        <v>0</v>
      </c>
      <c r="V52" s="87">
        <f t="shared" si="12"/>
        <v>0</v>
      </c>
      <c r="W52" s="17" t="str">
        <f t="shared" si="17"/>
        <v/>
      </c>
    </row>
    <row r="53" spans="1:23" s="11" customFormat="1" ht="28.15" customHeight="1" thickBot="1" x14ac:dyDescent="0.25">
      <c r="C53" s="52">
        <v>44</v>
      </c>
      <c r="D53" s="80" t="s">
        <v>69</v>
      </c>
      <c r="E53" s="55"/>
      <c r="F53" s="56"/>
      <c r="G53" s="57" t="str">
        <f t="shared" si="13"/>
        <v/>
      </c>
      <c r="H53" s="13"/>
      <c r="I53" s="56"/>
      <c r="J53" s="56"/>
      <c r="K53" s="57" t="str">
        <f t="shared" si="14"/>
        <v/>
      </c>
      <c r="L53" s="13"/>
      <c r="M53" s="56"/>
      <c r="N53" s="56"/>
      <c r="O53" s="57" t="str">
        <f t="shared" si="15"/>
        <v/>
      </c>
      <c r="P53" s="13"/>
      <c r="Q53" s="56"/>
      <c r="R53" s="56"/>
      <c r="S53" s="57" t="str">
        <f t="shared" si="16"/>
        <v/>
      </c>
      <c r="T53" s="13"/>
      <c r="U53" s="89">
        <f t="shared" si="11"/>
        <v>0</v>
      </c>
      <c r="V53" s="89">
        <f t="shared" si="12"/>
        <v>0</v>
      </c>
      <c r="W53" s="57" t="str">
        <f t="shared" si="17"/>
        <v/>
      </c>
    </row>
    <row r="54" spans="1:23" s="11" customFormat="1" ht="28.15" customHeight="1" thickBot="1" x14ac:dyDescent="0.25">
      <c r="C54" s="52">
        <v>45</v>
      </c>
      <c r="D54" s="78" t="s">
        <v>90</v>
      </c>
      <c r="E54" s="53"/>
      <c r="F54" s="54"/>
      <c r="G54" s="50" t="str">
        <f t="shared" si="13"/>
        <v/>
      </c>
      <c r="H54" s="13"/>
      <c r="I54" s="54"/>
      <c r="J54" s="54"/>
      <c r="K54" s="50" t="str">
        <f t="shared" si="14"/>
        <v/>
      </c>
      <c r="L54" s="13"/>
      <c r="M54" s="54"/>
      <c r="N54" s="54"/>
      <c r="O54" s="50" t="str">
        <f t="shared" si="15"/>
        <v/>
      </c>
      <c r="P54" s="13"/>
      <c r="Q54" s="54"/>
      <c r="R54" s="54"/>
      <c r="S54" s="50" t="str">
        <f t="shared" si="16"/>
        <v/>
      </c>
      <c r="T54" s="13"/>
      <c r="U54" s="85">
        <f t="shared" si="11"/>
        <v>0</v>
      </c>
      <c r="V54" s="85">
        <f t="shared" si="12"/>
        <v>0</v>
      </c>
      <c r="W54" s="50" t="str">
        <f t="shared" si="17"/>
        <v/>
      </c>
    </row>
    <row r="55" spans="1:23" s="11" customFormat="1" ht="28.15" customHeight="1" thickTop="1" x14ac:dyDescent="0.2">
      <c r="D55" s="142" t="s">
        <v>87</v>
      </c>
      <c r="E55" s="21">
        <f>SUM(E45:E54)</f>
        <v>0</v>
      </c>
      <c r="F55" s="21">
        <f>SUM(F45:F54)</f>
        <v>0</v>
      </c>
      <c r="G55" s="22" t="str">
        <f t="shared" si="13"/>
        <v/>
      </c>
      <c r="H55" s="13"/>
      <c r="I55" s="21">
        <f>SUM(I45:I54)</f>
        <v>0</v>
      </c>
      <c r="J55" s="21">
        <f>SUM(J45:J54)</f>
        <v>0</v>
      </c>
      <c r="K55" s="22" t="str">
        <f t="shared" si="14"/>
        <v/>
      </c>
      <c r="L55" s="13"/>
      <c r="M55" s="21">
        <f>SUM(M45:M54)</f>
        <v>0</v>
      </c>
      <c r="N55" s="21">
        <f>SUM(N45:N54)</f>
        <v>0</v>
      </c>
      <c r="O55" s="22" t="str">
        <f t="shared" si="15"/>
        <v/>
      </c>
      <c r="P55" s="13"/>
      <c r="Q55" s="21">
        <f>SUM(Q45:Q54)</f>
        <v>0</v>
      </c>
      <c r="R55" s="21">
        <f>SUM(R45:R54)</f>
        <v>0</v>
      </c>
      <c r="S55" s="22" t="str">
        <f t="shared" si="16"/>
        <v/>
      </c>
      <c r="T55" s="13"/>
      <c r="U55" s="21">
        <f>SUM(U45:U54)</f>
        <v>0</v>
      </c>
      <c r="V55" s="21">
        <f>SUM(V45:V54)</f>
        <v>0</v>
      </c>
      <c r="W55" s="22" t="str">
        <f t="shared" si="17"/>
        <v/>
      </c>
    </row>
    <row r="56" spans="1:23" ht="18" customHeight="1" x14ac:dyDescent="0.2">
      <c r="A56" s="73"/>
      <c r="B56" s="73"/>
      <c r="C56" s="74"/>
      <c r="D56" s="73"/>
      <c r="E56" s="155"/>
      <c r="F56" s="155"/>
      <c r="G56" s="155"/>
      <c r="H56" s="6"/>
      <c r="I56" s="155"/>
      <c r="J56" s="155"/>
      <c r="K56" s="155"/>
      <c r="L56" s="6"/>
      <c r="M56" s="155"/>
      <c r="N56" s="155"/>
      <c r="O56" s="155"/>
      <c r="P56" s="6"/>
      <c r="Q56" s="155"/>
      <c r="R56" s="155"/>
      <c r="S56" s="155"/>
      <c r="T56" s="6"/>
      <c r="U56" s="155"/>
      <c r="V56" s="155"/>
      <c r="W56" s="155"/>
    </row>
    <row r="57" spans="1:23" s="11" customFormat="1" ht="28.15" customHeight="1" x14ac:dyDescent="0.2">
      <c r="D57" s="144" t="s">
        <v>81</v>
      </c>
      <c r="E57" s="102">
        <f>E43+E55</f>
        <v>0</v>
      </c>
      <c r="F57" s="103">
        <f>F43+F55</f>
        <v>0</v>
      </c>
      <c r="G57" s="104" t="str">
        <f t="shared" ref="G57" si="18">IF(ISERROR(F57/E57),"",(F57/E57))</f>
        <v/>
      </c>
      <c r="H57" s="13"/>
      <c r="I57" s="102">
        <f>I43+I55</f>
        <v>0</v>
      </c>
      <c r="J57" s="103">
        <f>J43+J55</f>
        <v>0</v>
      </c>
      <c r="K57" s="104" t="str">
        <f t="shared" ref="K57" si="19">IF(ISERROR(J57/I57),"",(J57/I57))</f>
        <v/>
      </c>
      <c r="L57" s="13"/>
      <c r="M57" s="102">
        <f>M43+M55</f>
        <v>0</v>
      </c>
      <c r="N57" s="103">
        <f>N43+N55</f>
        <v>0</v>
      </c>
      <c r="O57" s="104" t="str">
        <f t="shared" ref="O57" si="20">IF(ISERROR(N57/M57),"",(N57/M57))</f>
        <v/>
      </c>
      <c r="P57" s="13"/>
      <c r="Q57" s="102">
        <f>Q43+Q55</f>
        <v>0</v>
      </c>
      <c r="R57" s="103">
        <f>R43+R55</f>
        <v>0</v>
      </c>
      <c r="S57" s="104" t="str">
        <f t="shared" ref="S57" si="21">IF(ISERROR(R57/Q57),"",(R57/Q57))</f>
        <v/>
      </c>
      <c r="T57" s="13"/>
      <c r="U57" s="102">
        <f>U43+U55</f>
        <v>0</v>
      </c>
      <c r="V57" s="103">
        <f>V43+V55</f>
        <v>0</v>
      </c>
      <c r="W57" s="104" t="str">
        <f t="shared" ref="W57" si="22">IF(ISERROR(V57/U57),"",(V57/U57))</f>
        <v/>
      </c>
    </row>
    <row r="59" spans="1:23" ht="18" customHeight="1" x14ac:dyDescent="0.2">
      <c r="C59" s="15" t="s">
        <v>21</v>
      </c>
    </row>
    <row r="60" spans="1:23" ht="18" customHeight="1" x14ac:dyDescent="0.2">
      <c r="C60" s="15"/>
    </row>
  </sheetData>
  <sheetProtection selectLockedCells="1"/>
  <mergeCells count="20">
    <mergeCell ref="F4:G4"/>
    <mergeCell ref="E56:G56"/>
    <mergeCell ref="I56:K56"/>
    <mergeCell ref="M56:O56"/>
    <mergeCell ref="Q56:S56"/>
    <mergeCell ref="E44:G44"/>
    <mergeCell ref="I44:K44"/>
    <mergeCell ref="M44:O44"/>
    <mergeCell ref="Q44:S44"/>
    <mergeCell ref="I6:K6"/>
    <mergeCell ref="E5:G5"/>
    <mergeCell ref="I5:K5"/>
    <mergeCell ref="M5:O5"/>
    <mergeCell ref="Q5:S5"/>
    <mergeCell ref="E6:G6"/>
    <mergeCell ref="U6:W6"/>
    <mergeCell ref="U44:W44"/>
    <mergeCell ref="U56:W56"/>
    <mergeCell ref="M6:O6"/>
    <mergeCell ref="Q6:S6"/>
  </mergeCells>
  <dataValidations count="1">
    <dataValidation type="whole" operator="lessThanOrEqual" allowBlank="1" showInputMessage="1" showErrorMessage="1" sqref="R8:R42 N8:N42 J8:J42 F8:F42 R45:R54 N45:N54 J45:J54 F45:F54 V45:V54 V8:V42" xr:uid="{00000000-0002-0000-0300-000000000000}">
      <formula1>E8</formula1>
    </dataValidation>
  </dataValidations>
  <printOptions horizontalCentered="1"/>
  <pageMargins left="0.28999999999999998" right="0.25" top="0.26" bottom="0.26" header="0.16" footer="0.16"/>
  <pageSetup scale="61" fitToHeight="2" orientation="portrait" r:id="rId1"/>
  <rowBreaks count="1" manualBreakCount="1">
    <brk id="44"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
  <sheetViews>
    <sheetView workbookViewId="0"/>
  </sheetViews>
  <sheetFormatPr defaultColWidth="8.85546875" defaultRowHeight="12.75" x14ac:dyDescent="0.2"/>
  <cols>
    <col min="1" max="1" width="20.42578125" style="27" bestFit="1" customWidth="1"/>
    <col min="2" max="16384" width="8.85546875" style="27"/>
  </cols>
  <sheetData>
    <row r="1" spans="1:13" s="28" customFormat="1" ht="24" x14ac:dyDescent="0.2">
      <c r="A1" s="97" t="s">
        <v>12</v>
      </c>
      <c r="B1" s="99" t="s">
        <v>16</v>
      </c>
      <c r="C1" s="99" t="s">
        <v>17</v>
      </c>
      <c r="D1" s="99" t="s">
        <v>18</v>
      </c>
      <c r="E1" s="99" t="s">
        <v>19</v>
      </c>
      <c r="F1" s="99" t="s">
        <v>22</v>
      </c>
      <c r="G1" s="31"/>
      <c r="H1" s="31"/>
      <c r="I1" s="31"/>
      <c r="J1" s="31"/>
      <c r="K1" s="31"/>
      <c r="L1" s="31"/>
      <c r="M1" s="31"/>
    </row>
    <row r="2" spans="1:13" s="28" customFormat="1" ht="12" x14ac:dyDescent="0.2">
      <c r="A2" s="30" t="s">
        <v>13</v>
      </c>
      <c r="B2" s="33" t="str">
        <f>'Case-Level Model - Quarterly'!G43</f>
        <v/>
      </c>
      <c r="C2" s="33" t="str">
        <f>'Case-Level Model - Quarterly'!K43</f>
        <v/>
      </c>
      <c r="D2" s="33" t="str">
        <f>'Case-Level Model - Quarterly'!O43</f>
        <v/>
      </c>
      <c r="E2" s="33" t="str">
        <f>'Case-Level Model - Quarterly'!S43</f>
        <v/>
      </c>
      <c r="F2" s="33" t="str">
        <f>'Case-Level Model - Quarterly'!W43</f>
        <v/>
      </c>
      <c r="G2" s="29"/>
      <c r="H2" s="29"/>
      <c r="I2" s="29"/>
      <c r="J2" s="29"/>
      <c r="K2" s="29"/>
      <c r="L2" s="29"/>
      <c r="M2" s="29"/>
    </row>
    <row r="3" spans="1:13" s="28" customFormat="1" ht="12" x14ac:dyDescent="0.2">
      <c r="A3" s="30" t="s">
        <v>14</v>
      </c>
      <c r="B3" s="33" t="str">
        <f>'Case-Level Model - Quarterly'!G55</f>
        <v/>
      </c>
      <c r="C3" s="33" t="str">
        <f>'Case-Level Model - Quarterly'!K55</f>
        <v/>
      </c>
      <c r="D3" s="33" t="str">
        <f>'Case-Level Model - Quarterly'!O55</f>
        <v/>
      </c>
      <c r="E3" s="33" t="str">
        <f>'Case-Level Model - Quarterly'!S55</f>
        <v/>
      </c>
      <c r="F3" s="33" t="str">
        <f>'Case-Level Model - Quarterly'!W55</f>
        <v/>
      </c>
      <c r="G3" s="29"/>
      <c r="H3" s="29"/>
      <c r="I3" s="29"/>
      <c r="J3" s="29"/>
      <c r="K3" s="29"/>
      <c r="L3" s="29"/>
      <c r="M3" s="29"/>
    </row>
    <row r="4" spans="1:13" x14ac:dyDescent="0.2">
      <c r="A4" s="35" t="s">
        <v>83</v>
      </c>
      <c r="B4" s="33" t="str">
        <f>'Case-Level Model - Quarterly'!G57</f>
        <v/>
      </c>
      <c r="C4" s="33" t="str">
        <f>'Case-Level Model - Quarterly'!K57</f>
        <v/>
      </c>
      <c r="D4" s="33" t="str">
        <f>'Case-Level Model - Quarterly'!O57</f>
        <v/>
      </c>
      <c r="E4" s="33" t="str">
        <f>'Case-Level Model - Quarterly'!S57</f>
        <v/>
      </c>
      <c r="F4" s="33" t="str">
        <f>'Case-Level Model - Quarterly'!W57</f>
        <v/>
      </c>
      <c r="G4" s="29"/>
      <c r="H4" s="29"/>
      <c r="I4" s="29"/>
      <c r="J4" s="29"/>
      <c r="K4" s="29"/>
      <c r="L4" s="29"/>
      <c r="M4" s="29"/>
    </row>
  </sheetData>
  <printOptions horizontalCentered="1" verticalCentered="1"/>
  <pageMargins left="0.16" right="0.16" top="0.47" bottom="0.56000000000000005" header="0.16" footer="0.3"/>
  <pageSetup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61"/>
  <sheetViews>
    <sheetView showGridLines="0" zoomScaleNormal="100" workbookViewId="0"/>
  </sheetViews>
  <sheetFormatPr defaultColWidth="8.85546875" defaultRowHeight="18" customHeight="1" x14ac:dyDescent="0.2"/>
  <cols>
    <col min="1" max="1" width="2.7109375" style="1" customWidth="1"/>
    <col min="2" max="2" width="3.140625" style="1" customWidth="1"/>
    <col min="3" max="3" width="6.7109375" style="1" customWidth="1"/>
    <col min="4" max="4" width="24.28515625" style="1" bestFit="1" customWidth="1"/>
    <col min="5" max="7" width="7.7109375" style="1" customWidth="1"/>
    <col min="8" max="16384" width="8.85546875" style="1"/>
  </cols>
  <sheetData>
    <row r="1" spans="2:7" ht="18" customHeight="1" x14ac:dyDescent="0.3">
      <c r="B1" s="26" t="s">
        <v>23</v>
      </c>
    </row>
    <row r="3" spans="2:7" ht="18" customHeight="1" x14ac:dyDescent="0.25">
      <c r="C3" s="2" t="s">
        <v>100</v>
      </c>
      <c r="D3" s="46"/>
      <c r="E3" s="46"/>
      <c r="F3" s="46"/>
      <c r="G3" s="46"/>
    </row>
    <row r="4" spans="2:7" ht="18" customHeight="1" x14ac:dyDescent="0.25">
      <c r="C4" s="46" t="s">
        <v>101</v>
      </c>
      <c r="D4" s="46"/>
      <c r="E4" s="46"/>
      <c r="F4" s="46"/>
      <c r="G4" s="46"/>
    </row>
    <row r="5" spans="2:7" ht="33" customHeight="1" x14ac:dyDescent="0.2">
      <c r="B5" s="3"/>
      <c r="C5" s="4" t="s">
        <v>20</v>
      </c>
      <c r="D5" s="5">
        <v>41639</v>
      </c>
      <c r="E5" s="4" t="s">
        <v>70</v>
      </c>
      <c r="F5" s="150" t="s">
        <v>71</v>
      </c>
      <c r="G5" s="150"/>
    </row>
    <row r="6" spans="2:7" s="3" customFormat="1" ht="18" customHeight="1" x14ac:dyDescent="0.2">
      <c r="E6" s="157"/>
      <c r="F6" s="157"/>
      <c r="G6" s="157"/>
    </row>
    <row r="7" spans="2:7" s="3" customFormat="1" ht="18" customHeight="1" x14ac:dyDescent="0.2">
      <c r="B7" s="25" t="s">
        <v>12</v>
      </c>
      <c r="C7" s="7"/>
      <c r="D7" s="7"/>
      <c r="E7" s="146" t="s">
        <v>22</v>
      </c>
      <c r="F7" s="146"/>
      <c r="G7" s="146"/>
    </row>
    <row r="8" spans="2:7" ht="25.15" customHeight="1" thickBot="1" x14ac:dyDescent="0.3">
      <c r="C8" s="9" t="s">
        <v>13</v>
      </c>
      <c r="D8" s="75"/>
      <c r="E8" s="115" t="s">
        <v>98</v>
      </c>
      <c r="F8" s="76" t="s">
        <v>99</v>
      </c>
      <c r="G8" s="76" t="s">
        <v>15</v>
      </c>
    </row>
    <row r="9" spans="2:7" s="11" customFormat="1" ht="28.15" customHeight="1" x14ac:dyDescent="0.2">
      <c r="C9" s="52">
        <v>1</v>
      </c>
      <c r="D9" s="77" t="s">
        <v>39</v>
      </c>
      <c r="E9" s="54">
        <v>2</v>
      </c>
      <c r="F9" s="54">
        <v>1</v>
      </c>
      <c r="G9" s="50">
        <f t="shared" ref="G9:G42" si="0">IF(ISERROR(F9/E9),"",(F9/E9))</f>
        <v>0.5</v>
      </c>
    </row>
    <row r="10" spans="2:7" s="11" customFormat="1" ht="28.15" customHeight="1" x14ac:dyDescent="0.2">
      <c r="C10" s="52">
        <v>2</v>
      </c>
      <c r="D10" s="40" t="s">
        <v>40</v>
      </c>
      <c r="E10" s="16">
        <v>4</v>
      </c>
      <c r="F10" s="16">
        <v>2</v>
      </c>
      <c r="G10" s="17">
        <f t="shared" si="0"/>
        <v>0.5</v>
      </c>
    </row>
    <row r="11" spans="2:7" s="11" customFormat="1" ht="28.15" customHeight="1" x14ac:dyDescent="0.2">
      <c r="C11" s="52">
        <v>3</v>
      </c>
      <c r="D11" s="40" t="s">
        <v>41</v>
      </c>
      <c r="E11" s="16">
        <v>6</v>
      </c>
      <c r="F11" s="16">
        <v>4</v>
      </c>
      <c r="G11" s="17">
        <f t="shared" si="0"/>
        <v>0.66666666666666663</v>
      </c>
    </row>
    <row r="12" spans="2:7" s="11" customFormat="1" ht="28.15" customHeight="1" x14ac:dyDescent="0.2">
      <c r="C12" s="52">
        <v>4</v>
      </c>
      <c r="D12" s="40" t="s">
        <v>42</v>
      </c>
      <c r="E12" s="16">
        <v>8</v>
      </c>
      <c r="F12" s="16">
        <v>6</v>
      </c>
      <c r="G12" s="17">
        <f t="shared" si="0"/>
        <v>0.75</v>
      </c>
    </row>
    <row r="13" spans="2:7" s="11" customFormat="1" ht="28.15" customHeight="1" x14ac:dyDescent="0.2">
      <c r="C13" s="52">
        <v>5</v>
      </c>
      <c r="D13" s="40" t="s">
        <v>43</v>
      </c>
      <c r="E13" s="16">
        <v>10</v>
      </c>
      <c r="F13" s="16">
        <v>8</v>
      </c>
      <c r="G13" s="17">
        <f t="shared" si="0"/>
        <v>0.8</v>
      </c>
    </row>
    <row r="14" spans="2:7" s="11" customFormat="1" ht="28.15" customHeight="1" x14ac:dyDescent="0.2">
      <c r="C14" s="52">
        <v>6</v>
      </c>
      <c r="D14" s="40" t="s">
        <v>44</v>
      </c>
      <c r="E14" s="16">
        <v>12</v>
      </c>
      <c r="F14" s="16">
        <v>10</v>
      </c>
      <c r="G14" s="17">
        <f t="shared" si="0"/>
        <v>0.83333333333333337</v>
      </c>
    </row>
    <row r="15" spans="2:7" s="11" customFormat="1" ht="28.15" customHeight="1" x14ac:dyDescent="0.2">
      <c r="C15" s="52">
        <v>7</v>
      </c>
      <c r="D15" s="40" t="s">
        <v>45</v>
      </c>
      <c r="E15" s="16">
        <v>14</v>
      </c>
      <c r="F15" s="16">
        <v>12</v>
      </c>
      <c r="G15" s="17">
        <f t="shared" si="0"/>
        <v>0.8571428571428571</v>
      </c>
    </row>
    <row r="16" spans="2:7" s="11" customFormat="1" ht="28.15" customHeight="1" thickBot="1" x14ac:dyDescent="0.25">
      <c r="C16" s="52">
        <v>8</v>
      </c>
      <c r="D16" s="80" t="s">
        <v>84</v>
      </c>
      <c r="E16" s="64">
        <v>15</v>
      </c>
      <c r="F16" s="64">
        <v>13</v>
      </c>
      <c r="G16" s="65">
        <f t="shared" si="0"/>
        <v>0.8666666666666667</v>
      </c>
    </row>
    <row r="17" spans="3:7" s="11" customFormat="1" ht="28.15" customHeight="1" x14ac:dyDescent="0.2">
      <c r="C17" s="52">
        <v>9</v>
      </c>
      <c r="D17" s="77" t="s">
        <v>46</v>
      </c>
      <c r="E17" s="54">
        <v>16</v>
      </c>
      <c r="F17" s="54">
        <v>14</v>
      </c>
      <c r="G17" s="50">
        <f t="shared" si="0"/>
        <v>0.875</v>
      </c>
    </row>
    <row r="18" spans="3:7" s="11" customFormat="1" ht="28.15" customHeight="1" x14ac:dyDescent="0.2">
      <c r="C18" s="52">
        <v>10</v>
      </c>
      <c r="D18" s="40" t="s">
        <v>47</v>
      </c>
      <c r="E18" s="16">
        <v>20</v>
      </c>
      <c r="F18" s="16">
        <v>16</v>
      </c>
      <c r="G18" s="17">
        <f t="shared" si="0"/>
        <v>0.8</v>
      </c>
    </row>
    <row r="19" spans="3:7" s="11" customFormat="1" ht="28.15" customHeight="1" x14ac:dyDescent="0.2">
      <c r="C19" s="52">
        <v>11</v>
      </c>
      <c r="D19" s="40" t="s">
        <v>48</v>
      </c>
      <c r="E19" s="16">
        <v>22</v>
      </c>
      <c r="F19" s="16">
        <v>20</v>
      </c>
      <c r="G19" s="17">
        <f t="shared" si="0"/>
        <v>0.90909090909090906</v>
      </c>
    </row>
    <row r="20" spans="3:7" s="11" customFormat="1" ht="28.15" customHeight="1" x14ac:dyDescent="0.2">
      <c r="C20" s="52">
        <v>12</v>
      </c>
      <c r="D20" s="40" t="s">
        <v>37</v>
      </c>
      <c r="E20" s="16">
        <v>24</v>
      </c>
      <c r="F20" s="16">
        <v>22</v>
      </c>
      <c r="G20" s="17">
        <f t="shared" si="0"/>
        <v>0.91666666666666663</v>
      </c>
    </row>
    <row r="21" spans="3:7" s="11" customFormat="1" ht="28.15" customHeight="1" x14ac:dyDescent="0.2">
      <c r="C21" s="52">
        <v>13</v>
      </c>
      <c r="D21" s="40" t="s">
        <v>66</v>
      </c>
      <c r="E21" s="16">
        <v>2</v>
      </c>
      <c r="F21" s="16">
        <v>1</v>
      </c>
      <c r="G21" s="17">
        <f t="shared" si="0"/>
        <v>0.5</v>
      </c>
    </row>
    <row r="22" spans="3:7" s="11" customFormat="1" ht="28.15" customHeight="1" x14ac:dyDescent="0.2">
      <c r="C22" s="52">
        <v>14</v>
      </c>
      <c r="D22" s="40" t="s">
        <v>67</v>
      </c>
      <c r="E22" s="16">
        <v>4</v>
      </c>
      <c r="F22" s="16">
        <v>2</v>
      </c>
      <c r="G22" s="17">
        <f t="shared" si="0"/>
        <v>0.5</v>
      </c>
    </row>
    <row r="23" spans="3:7" s="11" customFormat="1" ht="28.15" customHeight="1" x14ac:dyDescent="0.2">
      <c r="C23" s="52">
        <v>15</v>
      </c>
      <c r="D23" s="40" t="s">
        <v>49</v>
      </c>
      <c r="E23" s="16">
        <v>6</v>
      </c>
      <c r="F23" s="16">
        <v>4</v>
      </c>
      <c r="G23" s="17">
        <f t="shared" si="0"/>
        <v>0.66666666666666663</v>
      </c>
    </row>
    <row r="24" spans="3:7" s="11" customFormat="1" ht="28.15" customHeight="1" x14ac:dyDescent="0.2">
      <c r="C24" s="52">
        <v>16</v>
      </c>
      <c r="D24" s="40" t="s">
        <v>68</v>
      </c>
      <c r="E24" s="16">
        <v>8</v>
      </c>
      <c r="F24" s="16">
        <v>6</v>
      </c>
      <c r="G24" s="17">
        <f t="shared" si="0"/>
        <v>0.75</v>
      </c>
    </row>
    <row r="25" spans="3:7" s="11" customFormat="1" ht="28.15" customHeight="1" thickBot="1" x14ac:dyDescent="0.25">
      <c r="C25" s="52">
        <v>17</v>
      </c>
      <c r="D25" s="80" t="s">
        <v>50</v>
      </c>
      <c r="E25" s="64">
        <v>10</v>
      </c>
      <c r="F25" s="64">
        <v>8</v>
      </c>
      <c r="G25" s="65">
        <f t="shared" si="0"/>
        <v>0.8</v>
      </c>
    </row>
    <row r="26" spans="3:7" s="11" customFormat="1" ht="28.15" customHeight="1" x14ac:dyDescent="0.2">
      <c r="C26" s="52">
        <v>18</v>
      </c>
      <c r="D26" s="77" t="s">
        <v>51</v>
      </c>
      <c r="E26" s="54">
        <v>12</v>
      </c>
      <c r="F26" s="54">
        <v>10</v>
      </c>
      <c r="G26" s="50">
        <f t="shared" si="0"/>
        <v>0.83333333333333337</v>
      </c>
    </row>
    <row r="27" spans="3:7" s="11" customFormat="1" ht="28.15" customHeight="1" thickBot="1" x14ac:dyDescent="0.25">
      <c r="C27" s="52">
        <v>19</v>
      </c>
      <c r="D27" s="80" t="s">
        <v>94</v>
      </c>
      <c r="E27" s="64">
        <v>14</v>
      </c>
      <c r="F27" s="64">
        <v>12</v>
      </c>
      <c r="G27" s="65">
        <f t="shared" si="0"/>
        <v>0.8571428571428571</v>
      </c>
    </row>
    <row r="28" spans="3:7" s="11" customFormat="1" ht="28.15" customHeight="1" thickBot="1" x14ac:dyDescent="0.25">
      <c r="C28" s="52">
        <v>20</v>
      </c>
      <c r="D28" s="81" t="s">
        <v>52</v>
      </c>
      <c r="E28" s="82">
        <v>16</v>
      </c>
      <c r="F28" s="82">
        <v>14</v>
      </c>
      <c r="G28" s="83">
        <f t="shared" si="0"/>
        <v>0.875</v>
      </c>
    </row>
    <row r="29" spans="3:7" s="11" customFormat="1" ht="28.15" customHeight="1" x14ac:dyDescent="0.2">
      <c r="C29" s="52">
        <v>21</v>
      </c>
      <c r="D29" s="77" t="s">
        <v>53</v>
      </c>
      <c r="E29" s="54">
        <v>20</v>
      </c>
      <c r="F29" s="54">
        <v>16</v>
      </c>
      <c r="G29" s="50">
        <f t="shared" si="0"/>
        <v>0.8</v>
      </c>
    </row>
    <row r="30" spans="3:7" s="11" customFormat="1" ht="28.15" customHeight="1" x14ac:dyDescent="0.2">
      <c r="C30" s="52">
        <v>22</v>
      </c>
      <c r="D30" s="40" t="s">
        <v>54</v>
      </c>
      <c r="E30" s="16">
        <v>22</v>
      </c>
      <c r="F30" s="16">
        <v>20</v>
      </c>
      <c r="G30" s="17">
        <f t="shared" si="0"/>
        <v>0.90909090909090906</v>
      </c>
    </row>
    <row r="31" spans="3:7" s="11" customFormat="1" ht="28.15" customHeight="1" x14ac:dyDescent="0.2">
      <c r="C31" s="52">
        <v>23</v>
      </c>
      <c r="D31" s="40" t="s">
        <v>89</v>
      </c>
      <c r="E31" s="16">
        <v>22</v>
      </c>
      <c r="F31" s="16">
        <v>20</v>
      </c>
      <c r="G31" s="17">
        <f t="shared" ref="G31" si="1">IF(ISERROR(F31/E31),"",(F31/E31))</f>
        <v>0.90909090909090906</v>
      </c>
    </row>
    <row r="32" spans="3:7" s="11" customFormat="1" ht="28.15" customHeight="1" x14ac:dyDescent="0.2">
      <c r="C32" s="52">
        <v>24</v>
      </c>
      <c r="D32" s="40" t="s">
        <v>55</v>
      </c>
      <c r="E32" s="16">
        <v>24</v>
      </c>
      <c r="F32" s="16">
        <v>22</v>
      </c>
      <c r="G32" s="17">
        <f t="shared" si="0"/>
        <v>0.91666666666666663</v>
      </c>
    </row>
    <row r="33" spans="1:7" s="11" customFormat="1" ht="28.15" customHeight="1" x14ac:dyDescent="0.2">
      <c r="C33" s="52">
        <v>25</v>
      </c>
      <c r="D33" s="40" t="s">
        <v>56</v>
      </c>
      <c r="E33" s="16">
        <v>2</v>
      </c>
      <c r="F33" s="16">
        <v>1</v>
      </c>
      <c r="G33" s="17">
        <f t="shared" si="0"/>
        <v>0.5</v>
      </c>
    </row>
    <row r="34" spans="1:7" s="11" customFormat="1" ht="28.15" customHeight="1" thickBot="1" x14ac:dyDescent="0.25">
      <c r="C34" s="52">
        <v>26</v>
      </c>
      <c r="D34" s="80" t="s">
        <v>91</v>
      </c>
      <c r="E34" s="64">
        <v>4</v>
      </c>
      <c r="F34" s="64">
        <v>2</v>
      </c>
      <c r="G34" s="65">
        <f t="shared" si="0"/>
        <v>0.5</v>
      </c>
    </row>
    <row r="35" spans="1:7" s="11" customFormat="1" ht="28.15" customHeight="1" thickBot="1" x14ac:dyDescent="0.25">
      <c r="C35" s="52">
        <v>27</v>
      </c>
      <c r="D35" s="81" t="s">
        <v>57</v>
      </c>
      <c r="E35" s="82">
        <v>6</v>
      </c>
      <c r="F35" s="82">
        <v>4</v>
      </c>
      <c r="G35" s="83">
        <f t="shared" si="0"/>
        <v>0.66666666666666663</v>
      </c>
    </row>
    <row r="36" spans="1:7" s="11" customFormat="1" ht="28.15" customHeight="1" x14ac:dyDescent="0.2">
      <c r="C36" s="52">
        <v>28</v>
      </c>
      <c r="D36" s="77" t="s">
        <v>96</v>
      </c>
      <c r="E36" s="54">
        <v>8</v>
      </c>
      <c r="F36" s="54">
        <v>6</v>
      </c>
      <c r="G36" s="50">
        <f t="shared" si="0"/>
        <v>0.75</v>
      </c>
    </row>
    <row r="37" spans="1:7" s="11" customFormat="1" ht="28.15" customHeight="1" x14ac:dyDescent="0.2">
      <c r="C37" s="52">
        <v>29</v>
      </c>
      <c r="D37" s="40" t="s">
        <v>95</v>
      </c>
      <c r="E37" s="16">
        <v>10</v>
      </c>
      <c r="F37" s="16">
        <v>8</v>
      </c>
      <c r="G37" s="17">
        <f t="shared" si="0"/>
        <v>0.8</v>
      </c>
    </row>
    <row r="38" spans="1:7" s="11" customFormat="1" ht="28.15" customHeight="1" thickBot="1" x14ac:dyDescent="0.25">
      <c r="C38" s="52">
        <v>30</v>
      </c>
      <c r="D38" s="80" t="s">
        <v>92</v>
      </c>
      <c r="E38" s="64">
        <v>12</v>
      </c>
      <c r="F38" s="64">
        <v>10</v>
      </c>
      <c r="G38" s="65">
        <f t="shared" si="0"/>
        <v>0.83333333333333337</v>
      </c>
    </row>
    <row r="39" spans="1:7" s="11" customFormat="1" ht="28.15" customHeight="1" x14ac:dyDescent="0.2">
      <c r="C39" s="52">
        <v>31</v>
      </c>
      <c r="D39" s="77" t="s">
        <v>58</v>
      </c>
      <c r="E39" s="54">
        <v>14</v>
      </c>
      <c r="F39" s="54">
        <v>12</v>
      </c>
      <c r="G39" s="50">
        <f t="shared" si="0"/>
        <v>0.8571428571428571</v>
      </c>
    </row>
    <row r="40" spans="1:7" s="11" customFormat="1" ht="28.15" customHeight="1" x14ac:dyDescent="0.2">
      <c r="C40" s="52">
        <v>32</v>
      </c>
      <c r="D40" s="40" t="s">
        <v>59</v>
      </c>
      <c r="E40" s="16">
        <v>16</v>
      </c>
      <c r="F40" s="16">
        <v>14</v>
      </c>
      <c r="G40" s="17">
        <f t="shared" si="0"/>
        <v>0.875</v>
      </c>
    </row>
    <row r="41" spans="1:7" s="11" customFormat="1" ht="28.15" customHeight="1" x14ac:dyDescent="0.2">
      <c r="C41" s="52">
        <v>33</v>
      </c>
      <c r="D41" s="40" t="s">
        <v>85</v>
      </c>
      <c r="E41" s="16">
        <v>20</v>
      </c>
      <c r="F41" s="16">
        <v>16</v>
      </c>
      <c r="G41" s="17">
        <f t="shared" si="0"/>
        <v>0.8</v>
      </c>
    </row>
    <row r="42" spans="1:7" s="11" customFormat="1" ht="28.15" customHeight="1" thickBot="1" x14ac:dyDescent="0.25">
      <c r="C42" s="52">
        <v>34</v>
      </c>
      <c r="D42" s="80" t="s">
        <v>38</v>
      </c>
      <c r="E42" s="64">
        <v>22</v>
      </c>
      <c r="F42" s="64">
        <v>20</v>
      </c>
      <c r="G42" s="65">
        <f t="shared" si="0"/>
        <v>0.90909090909090906</v>
      </c>
    </row>
    <row r="43" spans="1:7" s="11" customFormat="1" ht="28.15" customHeight="1" thickBot="1" x14ac:dyDescent="0.25">
      <c r="C43" s="52">
        <v>35</v>
      </c>
      <c r="D43" s="78" t="s">
        <v>86</v>
      </c>
      <c r="E43" s="54">
        <v>24</v>
      </c>
      <c r="F43" s="54">
        <v>22</v>
      </c>
      <c r="G43" s="50">
        <f t="shared" ref="G43:G44" si="2">IF(ISERROR(F43/E43),"",(F43/E43))</f>
        <v>0.91666666666666663</v>
      </c>
    </row>
    <row r="44" spans="1:7" s="11" customFormat="1" ht="27.6" customHeight="1" thickTop="1" x14ac:dyDescent="0.2">
      <c r="D44" s="114" t="s">
        <v>88</v>
      </c>
      <c r="E44" s="21">
        <f>SUM(E9:E43)</f>
        <v>451</v>
      </c>
      <c r="F44" s="21">
        <f>SUM(F9:F43)</f>
        <v>378</v>
      </c>
      <c r="G44" s="22">
        <f t="shared" si="2"/>
        <v>0.83813747228381374</v>
      </c>
    </row>
    <row r="45" spans="1:7" ht="18" customHeight="1" x14ac:dyDescent="0.2">
      <c r="A45" s="73"/>
      <c r="B45" s="73"/>
      <c r="C45" s="73"/>
      <c r="D45" s="73"/>
      <c r="E45" s="155"/>
      <c r="F45" s="155"/>
      <c r="G45" s="155"/>
    </row>
    <row r="46" spans="1:7" s="11" customFormat="1" ht="28.15" customHeight="1" x14ac:dyDescent="0.2">
      <c r="A46" s="72" t="s">
        <v>79</v>
      </c>
      <c r="C46" s="52">
        <v>36</v>
      </c>
      <c r="D46" s="40" t="s">
        <v>60</v>
      </c>
      <c r="E46" s="16">
        <v>4</v>
      </c>
      <c r="F46" s="16">
        <v>2</v>
      </c>
      <c r="G46" s="17">
        <f>IF(ISERROR(F46/E46),"",(F46/E46))</f>
        <v>0.5</v>
      </c>
    </row>
    <row r="47" spans="1:7" s="11" customFormat="1" ht="28.15" customHeight="1" x14ac:dyDescent="0.2">
      <c r="C47" s="52">
        <v>37</v>
      </c>
      <c r="D47" s="41" t="s">
        <v>61</v>
      </c>
      <c r="E47" s="16">
        <v>8</v>
      </c>
      <c r="F47" s="16">
        <v>3</v>
      </c>
      <c r="G47" s="17">
        <f t="shared" ref="G47:G56" si="3">IF(ISERROR(F47/E47),"",(F47/E47))</f>
        <v>0.375</v>
      </c>
    </row>
    <row r="48" spans="1:7" s="11" customFormat="1" ht="28.15" customHeight="1" thickBot="1" x14ac:dyDescent="0.25">
      <c r="C48" s="52">
        <v>38</v>
      </c>
      <c r="D48" s="141" t="s">
        <v>62</v>
      </c>
      <c r="E48" s="64">
        <v>12</v>
      </c>
      <c r="F48" s="64">
        <v>4</v>
      </c>
      <c r="G48" s="65">
        <f t="shared" si="3"/>
        <v>0.33333333333333331</v>
      </c>
    </row>
    <row r="49" spans="1:7" s="11" customFormat="1" ht="28.15" customHeight="1" x14ac:dyDescent="0.2">
      <c r="C49" s="52">
        <v>39</v>
      </c>
      <c r="D49" s="77" t="s">
        <v>77</v>
      </c>
      <c r="E49" s="54">
        <v>16</v>
      </c>
      <c r="F49" s="54">
        <v>5</v>
      </c>
      <c r="G49" s="50">
        <f t="shared" si="3"/>
        <v>0.3125</v>
      </c>
    </row>
    <row r="50" spans="1:7" s="11" customFormat="1" ht="28.15" customHeight="1" x14ac:dyDescent="0.2">
      <c r="C50" s="52">
        <v>40</v>
      </c>
      <c r="D50" s="40" t="s">
        <v>63</v>
      </c>
      <c r="E50" s="16">
        <v>28</v>
      </c>
      <c r="F50" s="16">
        <v>8</v>
      </c>
      <c r="G50" s="17">
        <f t="shared" si="3"/>
        <v>0.2857142857142857</v>
      </c>
    </row>
    <row r="51" spans="1:7" s="11" customFormat="1" ht="28.15" customHeight="1" thickBot="1" x14ac:dyDescent="0.25">
      <c r="C51" s="52">
        <v>41</v>
      </c>
      <c r="D51" s="80" t="s">
        <v>93</v>
      </c>
      <c r="E51" s="64">
        <v>32</v>
      </c>
      <c r="F51" s="64">
        <v>9</v>
      </c>
      <c r="G51" s="65">
        <f t="shared" si="3"/>
        <v>0.28125</v>
      </c>
    </row>
    <row r="52" spans="1:7" s="11" customFormat="1" ht="28.15" customHeight="1" x14ac:dyDescent="0.2">
      <c r="C52" s="52">
        <v>42</v>
      </c>
      <c r="D52" s="79" t="s">
        <v>64</v>
      </c>
      <c r="E52" s="54">
        <v>36</v>
      </c>
      <c r="F52" s="54">
        <v>10</v>
      </c>
      <c r="G52" s="50">
        <f t="shared" si="3"/>
        <v>0.27777777777777779</v>
      </c>
    </row>
    <row r="53" spans="1:7" s="11" customFormat="1" ht="28.15" customHeight="1" x14ac:dyDescent="0.2">
      <c r="C53" s="52">
        <v>43</v>
      </c>
      <c r="D53" s="41" t="s">
        <v>65</v>
      </c>
      <c r="E53" s="16">
        <v>40</v>
      </c>
      <c r="F53" s="16">
        <v>11</v>
      </c>
      <c r="G53" s="17">
        <f t="shared" si="3"/>
        <v>0.27500000000000002</v>
      </c>
    </row>
    <row r="54" spans="1:7" s="11" customFormat="1" ht="28.15" customHeight="1" thickBot="1" x14ac:dyDescent="0.25">
      <c r="C54" s="52">
        <v>44</v>
      </c>
      <c r="D54" s="80" t="s">
        <v>69</v>
      </c>
      <c r="E54" s="64">
        <v>44</v>
      </c>
      <c r="F54" s="64">
        <v>12</v>
      </c>
      <c r="G54" s="65">
        <f t="shared" si="3"/>
        <v>0.27272727272727271</v>
      </c>
    </row>
    <row r="55" spans="1:7" s="11" customFormat="1" ht="28.15" customHeight="1" thickBot="1" x14ac:dyDescent="0.25">
      <c r="C55" s="52">
        <v>45</v>
      </c>
      <c r="D55" s="78" t="s">
        <v>90</v>
      </c>
      <c r="E55" s="54">
        <v>48</v>
      </c>
      <c r="F55" s="54">
        <v>13</v>
      </c>
      <c r="G55" s="50">
        <f t="shared" si="3"/>
        <v>0.27083333333333331</v>
      </c>
    </row>
    <row r="56" spans="1:7" s="11" customFormat="1" ht="27.6" customHeight="1" thickTop="1" x14ac:dyDescent="0.2">
      <c r="D56" s="142" t="s">
        <v>87</v>
      </c>
      <c r="E56" s="21">
        <f>SUM(E46:E55)</f>
        <v>268</v>
      </c>
      <c r="F56" s="21">
        <f>SUM(F46:F55)</f>
        <v>77</v>
      </c>
      <c r="G56" s="22">
        <f t="shared" si="3"/>
        <v>0.28731343283582089</v>
      </c>
    </row>
    <row r="57" spans="1:7" ht="18" customHeight="1" x14ac:dyDescent="0.2">
      <c r="A57" s="73"/>
      <c r="B57" s="73"/>
      <c r="C57" s="74"/>
      <c r="D57" s="73"/>
      <c r="E57" s="155"/>
      <c r="F57" s="155"/>
      <c r="G57" s="155"/>
    </row>
    <row r="58" spans="1:7" s="11" customFormat="1" ht="27.6" customHeight="1" x14ac:dyDescent="0.2">
      <c r="D58" s="143" t="s">
        <v>81</v>
      </c>
      <c r="E58" s="18">
        <f>E44+E56</f>
        <v>719</v>
      </c>
      <c r="F58" s="18">
        <f>F44+F56</f>
        <v>455</v>
      </c>
      <c r="G58" s="19">
        <f t="shared" ref="G58" si="4">IF(ISERROR(F58/E58),"",(F58/E58))</f>
        <v>0.63282336578581366</v>
      </c>
    </row>
    <row r="60" spans="1:7" ht="18" customHeight="1" x14ac:dyDescent="0.2">
      <c r="B60" s="15" t="s">
        <v>21</v>
      </c>
    </row>
    <row r="61" spans="1:7" ht="18" customHeight="1" x14ac:dyDescent="0.2">
      <c r="B61" s="15"/>
    </row>
  </sheetData>
  <sheetProtection selectLockedCells="1"/>
  <mergeCells count="5">
    <mergeCell ref="F5:G5"/>
    <mergeCell ref="E57:G57"/>
    <mergeCell ref="E45:G45"/>
    <mergeCell ref="E6:G6"/>
    <mergeCell ref="E7:G7"/>
  </mergeCells>
  <dataValidations count="1">
    <dataValidation type="whole" operator="lessThanOrEqual" allowBlank="1" showInputMessage="1" showErrorMessage="1" sqref="F46:F55 F9:F43" xr:uid="{00000000-0002-0000-0500-000000000000}">
      <formula1>E9</formula1>
    </dataValidation>
  </dataValidations>
  <printOptions horizontalCentered="1"/>
  <pageMargins left="0.28999999999999998" right="0.25" top="0.44" bottom="0.35" header="0.3" footer="0.16"/>
  <pageSetup scale="91" fitToWidth="2"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10"/>
  <sheetViews>
    <sheetView zoomScaleNormal="100" workbookViewId="0"/>
  </sheetViews>
  <sheetFormatPr defaultColWidth="8.85546875" defaultRowHeight="12.75" x14ac:dyDescent="0.2"/>
  <cols>
    <col min="1" max="1" width="2.85546875" style="27" customWidth="1"/>
    <col min="2" max="10" width="15.7109375" style="27" customWidth="1"/>
    <col min="11" max="12" width="12.7109375" style="27" customWidth="1"/>
    <col min="13" max="17" width="10.7109375" style="27" customWidth="1"/>
    <col min="18" max="16384" width="8.85546875" style="27"/>
  </cols>
  <sheetData>
    <row r="1" spans="1:25" ht="16.5" thickBot="1" x14ac:dyDescent="0.3">
      <c r="B1" s="158" t="s">
        <v>13</v>
      </c>
      <c r="C1" s="158"/>
      <c r="D1" s="158"/>
      <c r="E1" s="158"/>
      <c r="F1" s="158"/>
      <c r="G1" s="158"/>
      <c r="H1" s="158"/>
      <c r="I1" s="158"/>
      <c r="J1" s="158"/>
    </row>
    <row r="2" spans="1:25" s="28" customFormat="1" ht="24" x14ac:dyDescent="0.2">
      <c r="B2" s="32" t="str">
        <f>'Case-Level Model - Annual'!D9</f>
        <v>Automobile
Tort</v>
      </c>
      <c r="C2" s="32" t="str">
        <f>'Case-Level Model - Annual'!D10</f>
        <v>Intentional
Tort</v>
      </c>
      <c r="D2" s="32" t="str">
        <f>'Case-Level Model - Annual'!D11</f>
        <v>Malpractice -
Medical</v>
      </c>
      <c r="E2" s="32" t="str">
        <f>'Case-Level Model - Annual'!D12</f>
        <v>Malpractice -
Other</v>
      </c>
      <c r="F2" s="32" t="str">
        <f>'Case-Level Model - Annual'!D13</f>
        <v>Premises
Liability</v>
      </c>
      <c r="G2" s="32" t="str">
        <f>'Case-Level Model - Annual'!D14</f>
        <v>Product
Liability</v>
      </c>
      <c r="H2" s="32" t="str">
        <f>'Case-Level Model - Annual'!D15</f>
        <v>Slander/Libel/
Defamation</v>
      </c>
      <c r="I2" s="32" t="s">
        <v>78</v>
      </c>
      <c r="Y2" s="38"/>
    </row>
    <row r="3" spans="1:25" s="28" customFormat="1" ht="12" x14ac:dyDescent="0.2">
      <c r="B3" s="33">
        <f>'Case-Level Model - Annual'!G9</f>
        <v>0.5</v>
      </c>
      <c r="C3" s="33">
        <f>'Case-Level Model - Annual'!G10</f>
        <v>0.5</v>
      </c>
      <c r="D3" s="33">
        <f>'Case-Level Model - Annual'!G11</f>
        <v>0.66666666666666663</v>
      </c>
      <c r="E3" s="33">
        <f>'Case-Level Model - Annual'!G12</f>
        <v>0.75</v>
      </c>
      <c r="F3" s="33">
        <f>'Case-Level Model - Annual'!G13</f>
        <v>0.8</v>
      </c>
      <c r="G3" s="33">
        <f>'Case-Level Model - Annual'!G14</f>
        <v>0.83333333333333337</v>
      </c>
      <c r="H3" s="33">
        <f>'Case-Level Model - Annual'!G15</f>
        <v>0.8571428571428571</v>
      </c>
      <c r="I3" s="33">
        <f>'Case-Level Model - Annual'!G16</f>
        <v>0.8666666666666667</v>
      </c>
      <c r="Y3" s="29"/>
    </row>
    <row r="4" spans="1:25" s="28" customFormat="1" ht="24" x14ac:dyDescent="0.2">
      <c r="A4" s="30"/>
      <c r="B4" s="32" t="str">
        <f>'Case-Level Model - Annual'!D17</f>
        <v>Buyer
Plaintiff</v>
      </c>
      <c r="C4" s="32" t="str">
        <f>'Case-Level Model - Annual'!D18</f>
        <v>Employment -
Discrimination</v>
      </c>
      <c r="D4" s="32" t="str">
        <f>'Case-Level Model - Annual'!D19</f>
        <v>Employment -
Other</v>
      </c>
      <c r="E4" s="32" t="str">
        <f>'Case-Level Model - Annual'!D20</f>
        <v>Fraud</v>
      </c>
      <c r="F4" s="32" t="str">
        <f>'Case-Level Model - Annual'!D21</f>
        <v>Unlawful
Detainer</v>
      </c>
      <c r="G4" s="32" t="str">
        <f>'Case-Level Model - Annual'!D22</f>
        <v>Landlord/
Tenant - Other</v>
      </c>
      <c r="H4" s="32" t="str">
        <f>'Case-Level Model - Annual'!D23</f>
        <v>Mortgage
Foreclosure</v>
      </c>
      <c r="I4" s="32" t="str">
        <f>'Case-Level Model - Annual'!D24</f>
        <v>Seller
Plaintiff</v>
      </c>
      <c r="J4" s="32" t="str">
        <f>'Case-Level Model - Annual'!D25</f>
        <v>Other
Contract</v>
      </c>
      <c r="Q4" s="38"/>
    </row>
    <row r="5" spans="1:25" s="28" customFormat="1" ht="12" x14ac:dyDescent="0.2">
      <c r="A5" s="30"/>
      <c r="B5" s="33">
        <f>'Case-Level Model - Annual'!G17</f>
        <v>0.875</v>
      </c>
      <c r="C5" s="33">
        <f>'Case-Level Model - Annual'!G18</f>
        <v>0.8</v>
      </c>
      <c r="D5" s="33">
        <f>'Case-Level Model - Annual'!G19</f>
        <v>0.90909090909090906</v>
      </c>
      <c r="E5" s="33">
        <f>'Case-Level Model - Annual'!G20</f>
        <v>0.91666666666666663</v>
      </c>
      <c r="F5" s="33">
        <f>'Case-Level Model - Annual'!G21</f>
        <v>0.5</v>
      </c>
      <c r="G5" s="33">
        <f>'Case-Level Model - Annual'!G22</f>
        <v>0.5</v>
      </c>
      <c r="H5" s="33">
        <f>'Case-Level Model - Annual'!G23</f>
        <v>0.66666666666666663</v>
      </c>
      <c r="I5" s="33">
        <f>'Case-Level Model - Annual'!G24</f>
        <v>0.75</v>
      </c>
      <c r="J5" s="33">
        <f>'Case-Level Model - Annual'!G25</f>
        <v>0.8</v>
      </c>
    </row>
    <row r="6" spans="1:25" s="28" customFormat="1" ht="24" x14ac:dyDescent="0.2">
      <c r="A6" s="30"/>
      <c r="B6" s="32" t="str">
        <f>'Case-Level Model - Annual'!D26</f>
        <v>Eminent
Domain</v>
      </c>
      <c r="C6" s="32" t="str">
        <f>'Case-Level Model - Annual'!D27</f>
        <v>Real Property -
Other</v>
      </c>
      <c r="D6" s="32" t="str">
        <f>'Case-Level Model - Annual'!D28</f>
        <v>Small
Claims</v>
      </c>
      <c r="E6" s="32" t="str">
        <f>'Case-Level Model - Annual'!D29</f>
        <v>Guardianship -
Adult</v>
      </c>
      <c r="F6" s="32" t="str">
        <f>'Case-Level Model - Annual'!D30</f>
        <v>Guardianship -
Juvenile</v>
      </c>
      <c r="G6" s="32" t="str">
        <f>'Case-Level Model - Annual'!D31</f>
        <v>Guardianship -
Unknown</v>
      </c>
      <c r="H6" s="32" t="str">
        <f>'Case-Level Model - Annual'!D32</f>
        <v>Conservatorship/
Trusteeship</v>
      </c>
      <c r="I6" s="42" t="str">
        <f>'Case-Level Model - Annual'!D33</f>
        <v>Probate/Wills/
Intestate</v>
      </c>
      <c r="J6" s="42" t="str">
        <f>'Case-Level Model - Annual'!D34</f>
        <v>Probate/Estate -
Other</v>
      </c>
      <c r="K6" s="42" t="str">
        <f>'Case-Level Model - Annual'!D35</f>
        <v>Mental
Health</v>
      </c>
    </row>
    <row r="7" spans="1:25" x14ac:dyDescent="0.2">
      <c r="A7" s="30"/>
      <c r="B7" s="33">
        <f>'Case-Level Model - Annual'!G26</f>
        <v>0.83333333333333337</v>
      </c>
      <c r="C7" s="33">
        <f>'Case-Level Model - Annual'!G27</f>
        <v>0.8571428571428571</v>
      </c>
      <c r="D7" s="33">
        <f>'Case-Level Model - Annual'!G28</f>
        <v>0.875</v>
      </c>
      <c r="E7" s="33">
        <f>'Case-Level Model - Annual'!G29</f>
        <v>0.8</v>
      </c>
      <c r="F7" s="33">
        <f>'Case-Level Model - Annual'!G30</f>
        <v>0.90909090909090906</v>
      </c>
      <c r="G7" s="33">
        <f>'Case-Level Model - Annual'!G31</f>
        <v>0.90909090909090906</v>
      </c>
      <c r="H7" s="33">
        <f>'Case-Level Model - Annual'!G32</f>
        <v>0.91666666666666663</v>
      </c>
      <c r="I7" s="33">
        <f>'Case-Level Model - Annual'!G33</f>
        <v>0.5</v>
      </c>
      <c r="J7" s="33">
        <f>'Case-Level Model - Annual'!G34</f>
        <v>0.5</v>
      </c>
      <c r="K7" s="33">
        <f>'Case-Level Model - Annual'!G35</f>
        <v>0.66666666666666663</v>
      </c>
    </row>
    <row r="8" spans="1:25" ht="24" x14ac:dyDescent="0.2">
      <c r="A8" s="30"/>
      <c r="B8" s="42" t="str">
        <f>'Case-Level Model - Annual'!D36</f>
        <v>Appeal from
Admin. Agency</v>
      </c>
      <c r="C8" s="42" t="str">
        <f>'Case-Level Model - Annual'!D37</f>
        <v>Appeal from Ltd
Juris. Court</v>
      </c>
      <c r="D8" s="42" t="str">
        <f>'Case-Level Model - Annual'!D38</f>
        <v>Civil Appeals -
Other</v>
      </c>
      <c r="E8" s="42" t="str">
        <f>'Case-Level Model - Annual'!D39</f>
        <v>Habeas
Corpus</v>
      </c>
      <c r="F8" s="42" t="str">
        <f>'Case-Level Model - Annual'!D40</f>
        <v>Non-Dom. Rel.
Restraining Order</v>
      </c>
      <c r="G8" s="42" t="str">
        <f>'Case-Level Model - Annual'!D41</f>
        <v>Tax</v>
      </c>
      <c r="H8" s="42" t="str">
        <f>'Case-Level Model - Annual'!D42</f>
        <v>Writs</v>
      </c>
      <c r="I8" s="42" t="str">
        <f>'Case-Level Model - Annual'!D43</f>
        <v>Civil - Other</v>
      </c>
      <c r="J8" s="42" t="str">
        <f>'Case-Level Model - Annual'!D44</f>
        <v>Grand Total - Civil</v>
      </c>
      <c r="K8" s="29"/>
      <c r="L8" s="29"/>
      <c r="M8" s="29"/>
    </row>
    <row r="9" spans="1:25" x14ac:dyDescent="0.2">
      <c r="A9" s="30"/>
      <c r="B9" s="33">
        <f>'Case-Level Model - Annual'!G36</f>
        <v>0.75</v>
      </c>
      <c r="C9" s="33">
        <f>'Case-Level Model - Annual'!G37</f>
        <v>0.8</v>
      </c>
      <c r="D9" s="33">
        <f>'Case-Level Model - Annual'!G38</f>
        <v>0.83333333333333337</v>
      </c>
      <c r="E9" s="33">
        <f>'Case-Level Model - Annual'!G39</f>
        <v>0.8571428571428571</v>
      </c>
      <c r="F9" s="33">
        <f>'Case-Level Model - Annual'!G40</f>
        <v>0.875</v>
      </c>
      <c r="G9" s="33">
        <f>'Case-Level Model - Annual'!G41</f>
        <v>0.8</v>
      </c>
      <c r="H9" s="33">
        <f>'Case-Level Model - Annual'!G42</f>
        <v>0.90909090909090906</v>
      </c>
      <c r="I9" s="33">
        <f>'Case-Level Model - Annual'!G43</f>
        <v>0.91666666666666663</v>
      </c>
      <c r="J9" s="33">
        <f>'Case-Level Model - Annual'!G44</f>
        <v>0.83813747228381374</v>
      </c>
      <c r="K9" s="29"/>
      <c r="L9" s="29"/>
      <c r="M9" s="29"/>
    </row>
    <row r="10" spans="1:25" x14ac:dyDescent="0.2">
      <c r="A10" s="30"/>
      <c r="B10" s="29"/>
      <c r="C10" s="29"/>
      <c r="D10" s="29"/>
      <c r="E10" s="29"/>
      <c r="F10" s="29"/>
      <c r="G10" s="29"/>
      <c r="H10" s="29"/>
      <c r="I10" s="29"/>
      <c r="J10" s="29"/>
      <c r="K10" s="29"/>
      <c r="L10" s="29"/>
      <c r="M10" s="29"/>
    </row>
  </sheetData>
  <mergeCells count="1">
    <mergeCell ref="B1:J1"/>
  </mergeCells>
  <printOptions horizontalCentered="1" verticalCentered="1"/>
  <pageMargins left="0.16" right="0.16" top="0.32" bottom="0.19" header="0.16" footer="0.16"/>
  <pageSetup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
  <sheetViews>
    <sheetView zoomScaleNormal="100" workbookViewId="0"/>
  </sheetViews>
  <sheetFormatPr defaultColWidth="8.85546875" defaultRowHeight="12.75" x14ac:dyDescent="0.2"/>
  <cols>
    <col min="1" max="1" width="15.85546875" style="27" bestFit="1" customWidth="1"/>
    <col min="2" max="10" width="11.7109375" style="27" customWidth="1"/>
    <col min="11" max="16384" width="8.85546875" style="27"/>
  </cols>
  <sheetData>
    <row r="1" spans="1:13" s="28" customFormat="1" ht="48" x14ac:dyDescent="0.2">
      <c r="B1" s="32" t="str">
        <f>'Case-Level Model - Annual'!D46</f>
        <v>Dissolution/
Divorce</v>
      </c>
      <c r="C1" s="32" t="str">
        <f>'Case-Level Model - Annual'!D47</f>
        <v>Paternity</v>
      </c>
      <c r="D1" s="32" t="str">
        <f>'Case-Level Model - Annual'!D48</f>
        <v>Custody</v>
      </c>
      <c r="E1" s="32" t="str">
        <f>'Case-Level Model - Annual'!D49</f>
        <v>Support -
IV-D</v>
      </c>
      <c r="F1" s="32" t="str">
        <f>'Case-Level Model - Annual'!D50</f>
        <v>Private
(non IV-D)</v>
      </c>
      <c r="G1" s="32" t="str">
        <f>'Case-Level Model - Annual'!D51</f>
        <v>Support -
Other</v>
      </c>
      <c r="H1" s="32" t="str">
        <f>'Case-Level Model - Annual'!D52</f>
        <v>Visitation</v>
      </c>
      <c r="I1" s="32" t="str">
        <f>'Case-Level Model - Annual'!D53</f>
        <v>Adoption</v>
      </c>
      <c r="J1" s="32" t="str">
        <f>'Case-Level Model - Annual'!D54</f>
        <v>Civ. Pro./
Restr. Orders</v>
      </c>
      <c r="K1" s="32" t="str">
        <f>'Case-Level Model - Annual'!D55</f>
        <v>Dom. Relations -
Other</v>
      </c>
      <c r="L1" s="32" t="str">
        <f>'Case-Level Model - Annual'!D56</f>
        <v>Grand Total - Domestic Relations</v>
      </c>
      <c r="M1" s="43"/>
    </row>
    <row r="2" spans="1:13" s="28" customFormat="1" ht="12" x14ac:dyDescent="0.2">
      <c r="A2" s="30" t="s">
        <v>14</v>
      </c>
      <c r="B2" s="33">
        <f>'Case-Level Model - Annual'!G46</f>
        <v>0.5</v>
      </c>
      <c r="C2" s="33">
        <f>'Case-Level Model - Annual'!G47</f>
        <v>0.375</v>
      </c>
      <c r="D2" s="33">
        <f>'Case-Level Model - Annual'!G48</f>
        <v>0.33333333333333331</v>
      </c>
      <c r="E2" s="33">
        <f>'Case-Level Model - Annual'!G49</f>
        <v>0.3125</v>
      </c>
      <c r="F2" s="33">
        <f>'Case-Level Model - Annual'!G50</f>
        <v>0.2857142857142857</v>
      </c>
      <c r="G2" s="33">
        <f>'Case-Level Model - Annual'!G51</f>
        <v>0.28125</v>
      </c>
      <c r="H2" s="33">
        <f>'Case-Level Model - Annual'!G52</f>
        <v>0.27777777777777779</v>
      </c>
      <c r="I2" s="33">
        <f>'Case-Level Model - Annual'!G53</f>
        <v>0.27500000000000002</v>
      </c>
      <c r="J2" s="33">
        <f>'Case-Level Model - Annual'!G54</f>
        <v>0.27272727272727271</v>
      </c>
      <c r="K2" s="33">
        <f>'Case-Level Model - Annual'!G55</f>
        <v>0.27083333333333331</v>
      </c>
      <c r="L2" s="33">
        <f>'Case-Level Model - Annual'!G56</f>
        <v>0.28731343283582089</v>
      </c>
    </row>
    <row r="3" spans="1:13" s="45" customFormat="1" x14ac:dyDescent="0.2">
      <c r="A3" s="44"/>
      <c r="B3" s="38"/>
      <c r="C3" s="38"/>
      <c r="D3" s="38"/>
      <c r="E3" s="38"/>
      <c r="F3" s="38"/>
      <c r="G3" s="38"/>
      <c r="H3" s="38"/>
      <c r="I3" s="38"/>
      <c r="J3" s="38"/>
      <c r="K3" s="38"/>
    </row>
    <row r="4" spans="1:13" s="45" customFormat="1" x14ac:dyDescent="0.2"/>
  </sheetData>
  <printOptions horizontalCentered="1" verticalCentered="1"/>
  <pageMargins left="0.22" right="0.24" top="0.47" bottom="0.56000000000000005" header="0.16"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Case-Level Report Instructions</vt:lpstr>
      <vt:lpstr>Case-Level Model - Monthly</vt:lpstr>
      <vt:lpstr>Charts - Monthly Case-Level</vt:lpstr>
      <vt:lpstr>Case-Level Model - Quarterly</vt:lpstr>
      <vt:lpstr>Charts - Quarterly C-L</vt:lpstr>
      <vt:lpstr>Case-Level Model - Annual</vt:lpstr>
      <vt:lpstr>Charts - Annual Civil</vt:lpstr>
      <vt:lpstr>Charts - Annual DR</vt:lpstr>
      <vt:lpstr>'Case-Level Model - Annual'!Print_Area</vt:lpstr>
      <vt:lpstr>'Case-Level Model - Monthly'!Print_Area</vt:lpstr>
      <vt:lpstr>'Case-Level Model - Quarterly'!Print_Area</vt:lpstr>
      <vt:lpstr>'Charts - Annual Civil'!Print_Area</vt:lpstr>
      <vt:lpstr>'Charts - Annual DR'!Print_Area</vt:lpstr>
      <vt:lpstr>'Charts - Monthly Case-Level'!Print_Area</vt:lpstr>
      <vt:lpstr>'Charts - Quarterly C-L'!Print_Area</vt:lpstr>
      <vt:lpstr>'Case-Level Model - Annual'!Print_Titles</vt:lpstr>
      <vt:lpstr>'Case-Level Model - Monthly'!Print_Titles</vt:lpstr>
      <vt:lpstr>'Case-Level Model - Quarterly'!Print_Titles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nlafountain</dc:creator>
  <cp:lastModifiedBy>Phipps, Robert</cp:lastModifiedBy>
  <cp:lastPrinted>2013-09-26T15:38:32Z</cp:lastPrinted>
  <dcterms:created xsi:type="dcterms:W3CDTF">2013-06-13T18:44:17Z</dcterms:created>
  <dcterms:modified xsi:type="dcterms:W3CDTF">2020-06-03T20:17:13Z</dcterms:modified>
</cp:coreProperties>
</file>